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Münchener Hypothekenbank eG</t>
        </is>
      </c>
      <c r="H2" s="4" t="n"/>
      <c r="I2" s="4" t="n"/>
    </row>
    <row r="3" ht="15" customHeight="1" s="418">
      <c r="G3" s="5" t="inlineStr">
        <is>
          <t>Karl-Scharnagl-Ring 10</t>
        </is>
      </c>
      <c r="H3" s="6" t="n"/>
      <c r="I3" s="6" t="n"/>
    </row>
    <row r="4" ht="15" customHeight="1" s="418">
      <c r="G4" s="5" t="inlineStr">
        <is>
          <t>80539 München</t>
        </is>
      </c>
      <c r="H4" s="6" t="n"/>
      <c r="I4" s="6" t="n"/>
      <c r="J4" s="7" t="n"/>
    </row>
    <row r="5" ht="15" customHeight="1" s="418">
      <c r="G5" s="5" t="inlineStr">
        <is>
          <t>Telefon: +49 89 5387 - 800</t>
        </is>
      </c>
      <c r="H5" s="6" t="n"/>
      <c r="I5" s="6" t="n"/>
      <c r="J5" s="7" t="n"/>
    </row>
    <row r="6" ht="15" customHeight="1" s="418">
      <c r="G6" s="5" t="inlineStr">
        <is>
          <t>Telefax: +49 89 5387 - 900</t>
        </is>
      </c>
      <c r="H6" s="6" t="n"/>
      <c r="I6" s="6" t="n"/>
      <c r="J6" s="7" t="n"/>
    </row>
    <row r="7" ht="15" customHeight="1" s="418">
      <c r="G7" s="5" t="inlineStr">
        <is>
          <t>E-Mail: serviceteam800@muenchenerhyp.de</t>
        </is>
      </c>
      <c r="H7" s="6" t="n"/>
      <c r="I7" s="6" t="n"/>
    </row>
    <row r="8" ht="14.1" customFormat="1" customHeight="1" s="8">
      <c r="A8" s="9" t="n"/>
      <c r="G8" s="5" t="inlineStr">
        <is>
          <t>Internet: www.muenchenerhyp.de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32786.141</v>
      </c>
      <c r="E21" s="387" t="n">
        <v>30676.735</v>
      </c>
      <c r="F21" s="386" t="n">
        <v>29476.96983</v>
      </c>
      <c r="G21" s="387" t="n">
        <v>33435.831</v>
      </c>
      <c r="H21" s="386" t="n">
        <v>23250.30508</v>
      </c>
      <c r="I21" s="387" t="n">
        <v>31036.101</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34471.25923</v>
      </c>
      <c r="E23" s="391" t="n">
        <v>31806.306</v>
      </c>
      <c r="F23" s="390" t="n">
        <v>32723.05996</v>
      </c>
      <c r="G23" s="391" t="n">
        <v>36576.124</v>
      </c>
      <c r="H23" s="390" t="n">
        <v>26014.36894</v>
      </c>
      <c r="I23" s="391" t="n">
        <v>33796.569</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1200.04106</v>
      </c>
      <c r="E27" s="387" t="n">
        <v>0</v>
      </c>
      <c r="F27" s="386" t="n">
        <v>589.5394</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485.07717</v>
      </c>
      <c r="E29" s="394" t="n">
        <v>0</v>
      </c>
      <c r="F29" s="393" t="n">
        <v>2656.55073</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1685.11823</v>
      </c>
      <c r="E31" s="27" t="n">
        <v>1129.571</v>
      </c>
      <c r="F31" s="26" t="n">
        <v>3246.09013</v>
      </c>
      <c r="G31" s="27" t="n">
        <v>3140.293</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1305.39309</v>
      </c>
      <c r="E37" s="387" t="n">
        <v>1559.17</v>
      </c>
      <c r="F37" s="386" t="n">
        <v>1410.62244</v>
      </c>
      <c r="G37" s="387" t="n">
        <v>2048.021</v>
      </c>
      <c r="H37" s="386" t="n">
        <v>1067.75123</v>
      </c>
      <c r="I37" s="387" t="n">
        <v>1914.595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1443.64765</v>
      </c>
      <c r="E39" s="391" t="n">
        <v>1601.905</v>
      </c>
      <c r="F39" s="390" t="n">
        <v>1547.08991</v>
      </c>
      <c r="G39" s="391" t="n">
        <v>2262.698</v>
      </c>
      <c r="H39" s="390" t="n">
        <v>1107.21439</v>
      </c>
      <c r="I39" s="391" t="n">
        <v>2026.359</v>
      </c>
    </row>
    <row r="40" ht="15" customHeight="1" s="418">
      <c r="A40" s="17" t="n">
        <v>1</v>
      </c>
      <c r="B40" s="392" t="inlineStr">
        <is>
          <t>of which derivatives</t>
        </is>
      </c>
      <c r="C40" s="392">
        <f>C37</f>
        <v/>
      </c>
      <c r="D40" s="393" t="n">
        <v>0</v>
      </c>
      <c r="E40" s="394" t="n">
        <v>0</v>
      </c>
      <c r="F40" s="393" t="n">
        <v>11.84811</v>
      </c>
      <c r="G40" s="394" t="n">
        <v>37.299</v>
      </c>
      <c r="H40" s="393" t="n">
        <v>-12.903380005</v>
      </c>
      <c r="I40" s="394" t="n">
        <v>27.916</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50.12398</v>
      </c>
      <c r="E43" s="387" t="n">
        <v>0</v>
      </c>
      <c r="F43" s="386" t="n">
        <v>28.21245</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88.13057999999999</v>
      </c>
      <c r="E45" s="394" t="n">
        <v>0</v>
      </c>
      <c r="F45" s="393" t="n">
        <v>108.25502</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138.25456</v>
      </c>
      <c r="E47" s="27" t="n">
        <v>42.735</v>
      </c>
      <c r="F47" s="26" t="n">
        <v>136.46747</v>
      </c>
      <c r="G47" s="27" t="n">
        <v>214.677</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32786.141</v>
      </c>
      <c r="E9" s="219" t="n">
        <v>30676.735</v>
      </c>
    </row>
    <row r="10" ht="21.75" customFormat="1" customHeight="1" s="161" thickBot="1">
      <c r="A10" s="162" t="n">
        <v>0</v>
      </c>
      <c r="B10" s="243" t="inlineStr">
        <is>
          <t xml:space="preserve">thereof percentage share of fixed-rate Pfandbriefe
section 28 para. 1 no. 13 </t>
        </is>
      </c>
      <c r="C10" s="163" t="inlineStr">
        <is>
          <t>%</t>
        </is>
      </c>
      <c r="D10" s="164" t="n">
        <v>88</v>
      </c>
      <c r="E10" s="206" t="n">
        <v>84</v>
      </c>
    </row>
    <row r="11" ht="13.5" customHeight="1" s="418" thickBot="1">
      <c r="A11" s="214" t="n">
        <v>0</v>
      </c>
      <c r="B11" s="202" t="n"/>
      <c r="C11" s="21" t="n"/>
      <c r="D11" s="21" t="n"/>
      <c r="E11" s="207" t="n"/>
    </row>
    <row r="12">
      <c r="A12" s="214" t="n">
        <v>0</v>
      </c>
      <c r="B12" s="241" t="inlineStr">
        <is>
          <t>Cover Pool</t>
        </is>
      </c>
      <c r="C12" s="244" t="inlineStr">
        <is>
          <t>(€ mn.)</t>
        </is>
      </c>
      <c r="D12" s="204" t="n">
        <v>34471.25923</v>
      </c>
      <c r="E12" s="205" t="n">
        <v>31806.306</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95.94</v>
      </c>
      <c r="E18" s="209" t="n">
        <v>96</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713.37257</v>
      </c>
      <c r="E20" s="209" t="n">
        <v>978.899</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-82.97386999999999</v>
      </c>
      <c r="E23" s="209" t="n">
        <v>-365.66</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28.9533</v>
      </c>
      <c r="E28" s="209" t="n">
        <v>96.693</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5.27</v>
      </c>
      <c r="E30" s="209" t="n">
        <v>5</v>
      </c>
    </row>
    <row r="31" ht="31.5" customHeight="1" s="418">
      <c r="A31" s="214" t="n">
        <v>0</v>
      </c>
      <c r="B31" s="169" t="inlineStr">
        <is>
          <t xml:space="preserve">average loan-to-value ratio, weighted using the mortgage lending value
section 28 para. 2 no. 3  </t>
        </is>
      </c>
      <c r="C31" s="168" t="inlineStr">
        <is>
          <t>%</t>
        </is>
      </c>
      <c r="D31" s="167" t="n">
        <v>52.41</v>
      </c>
      <c r="E31" s="209" t="n">
        <v>52</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439.853509</v>
      </c>
      <c r="E35" s="209" t="n">
        <v>0</v>
      </c>
    </row>
    <row r="36">
      <c r="A36" s="214" t="n"/>
      <c r="B36" s="236" t="inlineStr">
        <is>
          <t>Day on which the largest negative sum results</t>
        </is>
      </c>
      <c r="C36" s="166" t="inlineStr">
        <is>
          <t>Day (1-180)</t>
        </is>
      </c>
      <c r="D36" s="379" t="n">
        <v>74</v>
      </c>
      <c r="E36" s="380" t="n">
        <v>0</v>
      </c>
    </row>
    <row r="37" ht="21.75" customHeight="1" s="418" thickBot="1">
      <c r="A37" s="214" t="n">
        <v>1</v>
      </c>
      <c r="B37" s="170" t="inlineStr">
        <is>
          <t>Total amount of cover assets meeting the requirements of section 4 para 1a s. 3 Pfandbrief Act</t>
        </is>
      </c>
      <c r="C37" s="242" t="inlineStr">
        <is>
          <t>(€ mn.)</t>
        </is>
      </c>
      <c r="D37" s="211" t="n">
        <v>925.641283</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0.36</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1305.39309</v>
      </c>
      <c r="E9" s="219" t="n">
        <v>1559.17</v>
      </c>
    </row>
    <row r="10" ht="21.75" customHeight="1" s="418" thickBot="1">
      <c r="A10" s="214" t="n">
        <v>1</v>
      </c>
      <c r="B10" s="243" t="inlineStr">
        <is>
          <t xml:space="preserve">thereof percentage share of fixed-rate Pfandbriefe
section 28 para. 1 no. 13 </t>
        </is>
      </c>
      <c r="C10" s="163" t="inlineStr">
        <is>
          <t>%</t>
        </is>
      </c>
      <c r="D10" s="164" t="n">
        <v>91.5</v>
      </c>
      <c r="E10" s="206" t="n">
        <v>90</v>
      </c>
    </row>
    <row r="11" ht="13.5" customHeight="1" s="418" thickBot="1">
      <c r="A11" s="214" t="n">
        <v>1</v>
      </c>
      <c r="B11" s="202" t="n"/>
      <c r="C11" s="21" t="n"/>
      <c r="D11" s="21" t="n"/>
      <c r="E11" s="207" t="n"/>
    </row>
    <row r="12">
      <c r="A12" s="214" t="n">
        <v>1</v>
      </c>
      <c r="B12" s="241" t="inlineStr">
        <is>
          <t>Cover Pool</t>
        </is>
      </c>
      <c r="C12" s="245" t="inlineStr">
        <is>
          <t>(€ mn.)</t>
        </is>
      </c>
      <c r="D12" s="218" t="n">
        <v>1443.64765</v>
      </c>
      <c r="E12" s="219" t="n">
        <v>1601.905</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92.7</v>
      </c>
      <c r="E16" s="209" t="n">
        <v>91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5.480048</v>
      </c>
      <c r="E30" s="209" t="n">
        <v>0</v>
      </c>
    </row>
    <row r="31">
      <c r="A31" s="214" t="n"/>
      <c r="B31" s="236" t="inlineStr">
        <is>
          <t>Day on which the largest negative sum results</t>
        </is>
      </c>
      <c r="C31" s="166" t="inlineStr">
        <is>
          <t>Day (1-180)</t>
        </is>
      </c>
      <c r="D31" s="379" t="n">
        <v>21</v>
      </c>
      <c r="E31" s="380" t="n">
        <v>0</v>
      </c>
    </row>
    <row r="32" ht="21.75" customHeight="1" s="418" thickBot="1">
      <c r="A32" s="214" t="n"/>
      <c r="B32" s="170" t="inlineStr">
        <is>
          <t>Total amount of cover assets meeting the requirements of section 4 para 1a s. 3 Pfandbrief Act</t>
        </is>
      </c>
      <c r="C32" s="242" t="inlineStr">
        <is>
          <t>(€ mn.)</t>
        </is>
      </c>
      <c r="D32" s="211" t="n">
        <v>193.95205</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0.82</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391.5" customHeight="1" s="418" thickBot="1">
      <c r="B10" s="224" t="inlineStr">
        <is>
          <t>ISIN</t>
        </is>
      </c>
      <c r="C10" s="201" t="inlineStr">
        <is>
          <t>(Mio. €)</t>
        </is>
      </c>
      <c r="D10" s="522" t="inlineStr">
        <is>
          <t>CH0386949314, CH0417086086, CH0438965532, CH0457206842, CH0460872341, CH0463112059, CH0471297991, CH0481013768, CH1100259808, CH1122290237, CH1131931375, CH1137407453, CH1139995810, CH1175016091, CH1195555409, DE000MHB0121, DE000MHB0139, DE000MHB10J3, DE000MHB12J9, DE000MHB13J7, DE000MHB14J5, DE000MHB17J8, DE000MHB18J6, DE000MHB1954, DE000MHB19J4, DE000MHB20J2, DE000MHB2135, DE000MHB2192, DE000MHB21J0, DE000MHB2234, DE000MHB2242, DE000MHB2283, DE000MHB22J8, DE000MHB2317, DE000MHB2374, DE000MHB23J6, DE000MHB2432, DE000MHB2440, DE000MHB2457, DE000MHB24J4, DE000MHB25J1, DE000MHB2648, DE000MHB2697, DE000MHB26J9, DE000MHB2705, DE000MHB2721, DE000MHB2739, DE000MHB2754, DE000MHB27J7, DE000MHB2812, DE000MHB2820, DE000MHB2838, DE000MHB2853, DE000MHB2861, DE000MHB2887, DE000MHB2895, DE000MHB28J5, DE000MHB2945, DE000MHB2960, DE000MHB2978, DE000MHB2994, DE000MHB29J3, DE000MHB30J1, DE000MHB31J9, DE000MHB4024, DE000MHB4057, DE000MHB4107, DE000MHB4149, DE000MHB4156, DE000MHB4164, DE000MHB4172, DE000MHB4198, DE000MHB4206, DE000MHB4214, DE000MHB4248, DE000MHB4255, DE000MHB4263, DE000MHB4289, DE000MHB4297, DE000MHB4305, DE000MHB4339,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DE000MHB61H0, DE000MHB9171</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522" t="inlineStr">
        <is>
          <t>DE000MHB3349</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24.02.2023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09</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MHB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Münchener Hypothekenbank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995.9674399999999</v>
      </c>
      <c r="E11" s="44" t="n">
        <v>1482.26532</v>
      </c>
      <c r="F11" s="43" t="n">
        <v>1200.076</v>
      </c>
      <c r="G11" s="44" t="n">
        <v>1058.953</v>
      </c>
      <c r="I11" s="43" t="n">
        <v>0</v>
      </c>
      <c r="J11" s="44" t="n">
        <v>0</v>
      </c>
    </row>
    <row r="12" ht="12.75" customHeight="1" s="418">
      <c r="A12" s="17" t="n">
        <v>0</v>
      </c>
      <c r="B12" s="424" t="inlineStr">
        <is>
          <t>&gt; 0,5 years and &lt;= 1 year</t>
        </is>
      </c>
      <c r="C12" s="425" t="n"/>
      <c r="D12" s="43" t="n">
        <v>1886.39444</v>
      </c>
      <c r="E12" s="44" t="n">
        <v>1644.43551</v>
      </c>
      <c r="F12" s="43" t="n">
        <v>1197.712</v>
      </c>
      <c r="G12" s="44" t="n">
        <v>1205.138</v>
      </c>
      <c r="I12" s="43" t="n">
        <v>0</v>
      </c>
      <c r="J12" s="44" t="n">
        <v>0</v>
      </c>
    </row>
    <row r="13" ht="12.75" customHeight="1" s="418">
      <c r="A13" s="17" t="n"/>
      <c r="B13" s="424" t="inlineStr">
        <is>
          <t>&gt; 1  year and &lt;= 1,5 years</t>
        </is>
      </c>
      <c r="C13" s="425" t="n"/>
      <c r="D13" s="43" t="n">
        <v>902.5989499999999</v>
      </c>
      <c r="E13" s="44" t="n">
        <v>1544.27724</v>
      </c>
      <c r="F13" s="43" t="n">
        <v>818.398</v>
      </c>
      <c r="G13" s="44" t="n">
        <v>1475.963</v>
      </c>
      <c r="I13" s="43" t="n">
        <v>995.9674399999999</v>
      </c>
      <c r="J13" s="44" t="n">
        <v>0</v>
      </c>
    </row>
    <row r="14" ht="12.75" customHeight="1" s="418">
      <c r="A14" s="17" t="n">
        <v>0</v>
      </c>
      <c r="B14" s="424" t="inlineStr">
        <is>
          <t>&gt; 1,5 years and &lt;= 2 years</t>
        </is>
      </c>
      <c r="C14" s="424" t="n"/>
      <c r="D14" s="45" t="n">
        <v>1085.17716</v>
      </c>
      <c r="E14" s="213" t="n">
        <v>1471.33303</v>
      </c>
      <c r="F14" s="45" t="n">
        <v>1690.382</v>
      </c>
      <c r="G14" s="213" t="n">
        <v>969.309</v>
      </c>
      <c r="I14" s="43" t="n">
        <v>1886.39444</v>
      </c>
      <c r="J14" s="44" t="n">
        <v>0</v>
      </c>
    </row>
    <row r="15" ht="12.75" customHeight="1" s="418">
      <c r="A15" s="17" t="n">
        <v>0</v>
      </c>
      <c r="B15" s="424" t="inlineStr">
        <is>
          <t>&gt; 2 years and &lt;= 3 years</t>
        </is>
      </c>
      <c r="C15" s="424" t="n"/>
      <c r="D15" s="45" t="n">
        <v>1395.56252</v>
      </c>
      <c r="E15" s="213" t="n">
        <v>2773.86184</v>
      </c>
      <c r="F15" s="45" t="n">
        <v>1348.779</v>
      </c>
      <c r="G15" s="213" t="n">
        <v>3214.056</v>
      </c>
      <c r="I15" s="43" t="n">
        <v>1987.77611</v>
      </c>
      <c r="J15" s="44" t="n">
        <v>0</v>
      </c>
    </row>
    <row r="16" ht="12.75" customHeight="1" s="418">
      <c r="A16" s="17" t="n">
        <v>0</v>
      </c>
      <c r="B16" s="424" t="inlineStr">
        <is>
          <t>&gt; 3 years and &lt;= 4 years</t>
        </is>
      </c>
      <c r="C16" s="424" t="n"/>
      <c r="D16" s="45" t="n">
        <v>3192.04383</v>
      </c>
      <c r="E16" s="213" t="n">
        <v>2714.98775</v>
      </c>
      <c r="F16" s="45" t="n">
        <v>1917.72</v>
      </c>
      <c r="G16" s="213" t="n">
        <v>2618.258</v>
      </c>
      <c r="I16" s="43" t="n">
        <v>1395.56252</v>
      </c>
      <c r="J16" s="44" t="n">
        <v>0</v>
      </c>
    </row>
    <row r="17" ht="12.75" customHeight="1" s="418">
      <c r="A17" s="17" t="n">
        <v>0</v>
      </c>
      <c r="B17" s="424" t="inlineStr">
        <is>
          <t>&gt; 4 years and &lt;= 5 years</t>
        </is>
      </c>
      <c r="C17" s="424" t="n"/>
      <c r="D17" s="45" t="n">
        <v>1981.08257</v>
      </c>
      <c r="E17" s="213" t="n">
        <v>3148.80664</v>
      </c>
      <c r="F17" s="45" t="n">
        <v>2364.926</v>
      </c>
      <c r="G17" s="213" t="n">
        <v>2628.479</v>
      </c>
      <c r="I17" s="43" t="n">
        <v>3192.04383</v>
      </c>
      <c r="J17" s="44" t="n">
        <v>0</v>
      </c>
    </row>
    <row r="18" ht="12.75" customHeight="1" s="418">
      <c r="A18" s="17" t="n">
        <v>0</v>
      </c>
      <c r="B18" s="424" t="inlineStr">
        <is>
          <t>&gt; 5 years and &lt;= 10 years</t>
        </is>
      </c>
      <c r="C18" s="425" t="n"/>
      <c r="D18" s="43" t="n">
        <v>10621.38714</v>
      </c>
      <c r="E18" s="44" t="n">
        <v>10279.20614</v>
      </c>
      <c r="F18" s="43" t="n">
        <v>7928.612</v>
      </c>
      <c r="G18" s="44" t="n">
        <v>9291.225</v>
      </c>
      <c r="I18" s="43" t="n">
        <v>10916.94859</v>
      </c>
      <c r="J18" s="44" t="n">
        <v>0</v>
      </c>
    </row>
    <row r="19" ht="12.75" customHeight="1" s="418">
      <c r="A19" s="17" t="n">
        <v>0</v>
      </c>
      <c r="B19" s="424" t="inlineStr">
        <is>
          <t>&gt; 10 years</t>
        </is>
      </c>
      <c r="C19" s="425" t="n"/>
      <c r="D19" s="43" t="n">
        <v>10725.92695</v>
      </c>
      <c r="E19" s="44" t="n">
        <v>9412.08576</v>
      </c>
      <c r="F19" s="43" t="n">
        <v>12210.13</v>
      </c>
      <c r="G19" s="44" t="n">
        <v>9344.924999999999</v>
      </c>
      <c r="I19" s="43" t="n">
        <v>12411.44807</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13.65404</v>
      </c>
      <c r="E24" s="44" t="n">
        <v>25.71005</v>
      </c>
      <c r="F24" s="43" t="n">
        <v>71.239</v>
      </c>
      <c r="G24" s="44" t="n">
        <v>22.436</v>
      </c>
      <c r="I24" s="43" t="n">
        <v>0</v>
      </c>
      <c r="J24" s="44" t="n">
        <v>0</v>
      </c>
    </row>
    <row r="25" ht="12.75" customHeight="1" s="418">
      <c r="A25" s="17" t="n"/>
      <c r="B25" s="424" t="inlineStr">
        <is>
          <t>&gt; 0,5 years and &lt;= 1 year</t>
        </is>
      </c>
      <c r="C25" s="425" t="n"/>
      <c r="D25" s="43" t="n">
        <v>68.5</v>
      </c>
      <c r="E25" s="44" t="n">
        <v>27.73901</v>
      </c>
      <c r="F25" s="43" t="n">
        <v>15</v>
      </c>
      <c r="G25" s="44" t="n">
        <v>25.025</v>
      </c>
      <c r="I25" s="43" t="n">
        <v>0</v>
      </c>
      <c r="J25" s="44" t="n">
        <v>0</v>
      </c>
    </row>
    <row r="26" ht="12.75" customHeight="1" s="418">
      <c r="A26" s="17" t="n">
        <v>1</v>
      </c>
      <c r="B26" s="424" t="inlineStr">
        <is>
          <t>&gt; 1  year and &lt;= 1,5 years</t>
        </is>
      </c>
      <c r="C26" s="425" t="n"/>
      <c r="D26" s="43" t="n">
        <v>53.37319</v>
      </c>
      <c r="E26" s="44" t="n">
        <v>44.77485</v>
      </c>
      <c r="F26" s="43" t="n">
        <v>10.305</v>
      </c>
      <c r="G26" s="44" t="n">
        <v>24.741</v>
      </c>
      <c r="I26" s="43" t="n">
        <v>13.65404</v>
      </c>
      <c r="J26" s="44" t="n">
        <v>0</v>
      </c>
    </row>
    <row r="27" ht="12.75" customHeight="1" s="418">
      <c r="A27" s="17" t="n">
        <v>1</v>
      </c>
      <c r="B27" s="424" t="inlineStr">
        <is>
          <t>&gt; 1,5 years and &lt;= 2 years</t>
        </is>
      </c>
      <c r="C27" s="424" t="n"/>
      <c r="D27" s="45" t="n">
        <v>50</v>
      </c>
      <c r="E27" s="213" t="n">
        <v>18.89744</v>
      </c>
      <c r="F27" s="45" t="n">
        <v>55.5</v>
      </c>
      <c r="G27" s="213" t="n">
        <v>5.356</v>
      </c>
      <c r="I27" s="43" t="n">
        <v>68.5</v>
      </c>
      <c r="J27" s="44" t="n">
        <v>0</v>
      </c>
    </row>
    <row r="28" ht="12.75" customHeight="1" s="418">
      <c r="A28" s="17" t="n">
        <v>1</v>
      </c>
      <c r="B28" s="424" t="inlineStr">
        <is>
          <t>&gt; 2 years and &lt;= 3 years</t>
        </is>
      </c>
      <c r="C28" s="424" t="n"/>
      <c r="D28" s="45" t="n">
        <v>38.07976</v>
      </c>
      <c r="E28" s="213" t="n">
        <v>34.67113</v>
      </c>
      <c r="F28" s="45" t="n">
        <v>72.887</v>
      </c>
      <c r="G28" s="213" t="n">
        <v>15.184</v>
      </c>
      <c r="I28" s="43" t="n">
        <v>103.37319</v>
      </c>
      <c r="J28" s="44" t="n">
        <v>0</v>
      </c>
    </row>
    <row r="29" ht="12.75" customHeight="1" s="418">
      <c r="A29" s="17" t="n">
        <v>1</v>
      </c>
      <c r="B29" s="424" t="inlineStr">
        <is>
          <t>&gt; 3 years and &lt;= 4 years</t>
        </is>
      </c>
      <c r="C29" s="424" t="n"/>
      <c r="D29" s="45" t="n">
        <v>102.7732</v>
      </c>
      <c r="E29" s="213" t="n">
        <v>155.79667</v>
      </c>
      <c r="F29" s="45" t="n">
        <v>109.451</v>
      </c>
      <c r="G29" s="213" t="n">
        <v>7.553</v>
      </c>
      <c r="I29" s="43" t="n">
        <v>38.07976</v>
      </c>
      <c r="J29" s="44" t="n">
        <v>0</v>
      </c>
    </row>
    <row r="30" ht="12.75" customHeight="1" s="418">
      <c r="A30" s="17" t="n">
        <v>1</v>
      </c>
      <c r="B30" s="424" t="inlineStr">
        <is>
          <t>&gt; 4 years and &lt;= 5 years</t>
        </is>
      </c>
      <c r="C30" s="424" t="n"/>
      <c r="D30" s="45" t="n">
        <v>64.25161</v>
      </c>
      <c r="E30" s="213" t="n">
        <v>91.73065</v>
      </c>
      <c r="F30" s="45" t="n">
        <v>113.996</v>
      </c>
      <c r="G30" s="213" t="n">
        <v>139.889</v>
      </c>
      <c r="I30" s="43" t="n">
        <v>102.7732</v>
      </c>
      <c r="J30" s="44" t="n">
        <v>0</v>
      </c>
    </row>
    <row r="31" ht="12.75" customHeight="1" s="418">
      <c r="A31" s="17" t="n">
        <v>1</v>
      </c>
      <c r="B31" s="424" t="inlineStr">
        <is>
          <t>&gt; 5 years and &lt;= 10 years</t>
        </is>
      </c>
      <c r="C31" s="425" t="n"/>
      <c r="D31" s="43" t="n">
        <v>405.74762</v>
      </c>
      <c r="E31" s="44" t="n">
        <v>182.10719</v>
      </c>
      <c r="F31" s="43" t="n">
        <v>344.432</v>
      </c>
      <c r="G31" s="44" t="n">
        <v>346.023</v>
      </c>
      <c r="I31" s="43" t="n">
        <v>389.2718</v>
      </c>
      <c r="J31" s="44" t="n">
        <v>0</v>
      </c>
    </row>
    <row r="32" ht="12.75" customHeight="1" s="418">
      <c r="B32" s="424" t="inlineStr">
        <is>
          <t>&gt; 10 years</t>
        </is>
      </c>
      <c r="C32" s="425" t="n"/>
      <c r="D32" s="43" t="n">
        <v>509.01367</v>
      </c>
      <c r="E32" s="44" t="n">
        <v>862.2206600000001</v>
      </c>
      <c r="F32" s="43" t="n">
        <v>766.36</v>
      </c>
      <c r="G32" s="44" t="n">
        <v>1015.698</v>
      </c>
      <c r="I32" s="43" t="n">
        <v>589.7411</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19379.864671</v>
      </c>
      <c r="E9" s="53" t="n">
        <v>18678.135</v>
      </c>
    </row>
    <row r="10" ht="12.75" customHeight="1" s="418">
      <c r="A10" s="17" t="n">
        <v>0</v>
      </c>
      <c r="B10" s="54" t="inlineStr">
        <is>
          <t>more than 300,000 Euros up to 1 mn. Euros</t>
        </is>
      </c>
      <c r="C10" s="54" t="n"/>
      <c r="D10" s="43" t="n">
        <v>4948.23568</v>
      </c>
      <c r="E10" s="53" t="n">
        <v>3689.406</v>
      </c>
    </row>
    <row r="11" ht="12.75" customHeight="1" s="418">
      <c r="A11" s="17" t="n"/>
      <c r="B11" s="54" t="inlineStr">
        <is>
          <t>more than 1 mn. Euros up to 10 mn. Euros</t>
        </is>
      </c>
      <c r="C11" s="54" t="n"/>
      <c r="D11" s="43" t="n">
        <v>2344.16336</v>
      </c>
      <c r="E11" s="53" t="n">
        <v>2347.381</v>
      </c>
    </row>
    <row r="12" ht="12.75" customHeight="1" s="418">
      <c r="A12" s="17" t="n">
        <v>0</v>
      </c>
      <c r="B12" s="54" t="inlineStr">
        <is>
          <t>more than 10 mn. Euros</t>
        </is>
      </c>
      <c r="C12" s="54" t="n"/>
      <c r="D12" s="43" t="n">
        <v>6917.58133</v>
      </c>
      <c r="E12" s="53" t="n">
        <v>6124.47</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68.53473</v>
      </c>
      <c r="E21" s="44" t="n">
        <v>105.781</v>
      </c>
    </row>
    <row r="22" ht="12.75" customHeight="1" s="418">
      <c r="A22" s="17" t="n">
        <v>1</v>
      </c>
      <c r="B22" s="54" t="inlineStr">
        <is>
          <t>more than 10 mn. Euros up to 100 mn. Euros</t>
        </is>
      </c>
      <c r="C22" s="54" t="n"/>
      <c r="D22" s="45" t="n">
        <v>400</v>
      </c>
      <c r="E22" s="56" t="n">
        <v>446.011</v>
      </c>
    </row>
    <row r="23" ht="12.75" customHeight="1" s="418">
      <c r="A23" s="17" t="n">
        <v>1</v>
      </c>
      <c r="B23" s="54" t="inlineStr">
        <is>
          <t>more than 100 mn. Euros</t>
        </is>
      </c>
      <c r="C23" s="59" t="n"/>
      <c r="D23" s="60" t="n">
        <v>975.11292</v>
      </c>
      <c r="E23" s="61" t="n">
        <v>1050.113</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5057.390981719999</v>
      </c>
      <c r="H16" s="83" t="n">
        <v>17182.63287937</v>
      </c>
      <c r="I16" s="83" t="n">
        <v>5334.689248</v>
      </c>
      <c r="J16" s="83" t="n">
        <v>8.48213964</v>
      </c>
      <c r="K16" s="83" t="n">
        <v>1.26</v>
      </c>
      <c r="L16" s="83">
        <f>SUM(M16:R16)</f>
        <v/>
      </c>
      <c r="M16" s="83" t="n">
        <v>3965.52089293</v>
      </c>
      <c r="N16" s="83" t="n">
        <v>1694.470231230001</v>
      </c>
      <c r="O16" s="83" t="n">
        <v>6.995862940000001</v>
      </c>
      <c r="P16" s="83" t="n">
        <v>338.40280517</v>
      </c>
      <c r="Q16" s="83" t="n">
        <v>0</v>
      </c>
      <c r="R16" s="83" t="n">
        <v>0</v>
      </c>
      <c r="S16" s="84" t="n">
        <v>11.853502</v>
      </c>
      <c r="T16" s="262" t="n">
        <v>13.058949</v>
      </c>
    </row>
    <row r="17" ht="12.75" customHeight="1" s="418">
      <c r="C17" s="79" t="n"/>
      <c r="D17" s="289">
        <f>"year "&amp;(AktJahr-1)</f>
        <v/>
      </c>
      <c r="E17" s="294">
        <f>F17+L17</f>
        <v/>
      </c>
      <c r="F17" s="85">
        <f>SUM(G17:K17)</f>
        <v/>
      </c>
      <c r="G17" s="85" t="n">
        <v>4411.087</v>
      </c>
      <c r="H17" s="85" t="n">
        <v>15901.545</v>
      </c>
      <c r="I17" s="85" t="n">
        <v>4895.218</v>
      </c>
      <c r="J17" s="85" t="n">
        <v>10.164</v>
      </c>
      <c r="K17" s="85" t="n">
        <v>0.582</v>
      </c>
      <c r="L17" s="85">
        <f>SUM(M17:R17)</f>
        <v/>
      </c>
      <c r="M17" s="85" t="n">
        <v>3597.933</v>
      </c>
      <c r="N17" s="85" t="n">
        <v>1672.586</v>
      </c>
      <c r="O17" s="85" t="n">
        <v>8.662000000000001</v>
      </c>
      <c r="P17" s="85" t="n">
        <v>341.618</v>
      </c>
      <c r="Q17" s="85" t="n">
        <v>0</v>
      </c>
      <c r="R17" s="85" t="n">
        <v>0</v>
      </c>
      <c r="S17" s="86" t="n">
        <v>11.614</v>
      </c>
      <c r="T17" s="295" t="n">
        <v>12.777</v>
      </c>
    </row>
    <row r="18" ht="12.75" customHeight="1" s="418">
      <c r="B18" s="13" t="inlineStr">
        <is>
          <t>DE</t>
        </is>
      </c>
      <c r="C18" s="81" t="inlineStr">
        <is>
          <t>Germany</t>
        </is>
      </c>
      <c r="D18" s="282">
        <f>$D$16</f>
        <v/>
      </c>
      <c r="E18" s="261">
        <f>F18+L18</f>
        <v/>
      </c>
      <c r="F18" s="83">
        <f>SUM(G18:K18)</f>
        <v/>
      </c>
      <c r="G18" s="83" t="n">
        <v>3400.76967172</v>
      </c>
      <c r="H18" s="83" t="n">
        <v>14413.19197037</v>
      </c>
      <c r="I18" s="83" t="n">
        <v>4703.889139</v>
      </c>
      <c r="J18" s="83" t="n">
        <v>8.48213964</v>
      </c>
      <c r="K18" s="83" t="n">
        <v>1.26</v>
      </c>
      <c r="L18" s="83">
        <f>SUM(M18:R18)</f>
        <v/>
      </c>
      <c r="M18" s="83" t="n">
        <v>2581.012971929999</v>
      </c>
      <c r="N18" s="83" t="n">
        <v>929.4321022300002</v>
      </c>
      <c r="O18" s="83" t="n">
        <v>6.995862940000001</v>
      </c>
      <c r="P18" s="83" t="n">
        <v>233.42985217</v>
      </c>
      <c r="Q18" s="83" t="n">
        <v>0</v>
      </c>
      <c r="R18" s="83" t="n">
        <v>0</v>
      </c>
      <c r="S18" s="84" t="n">
        <v>11.852428</v>
      </c>
      <c r="T18" s="262" t="n">
        <v>13.05874</v>
      </c>
    </row>
    <row r="19" ht="12.75" customHeight="1" s="418">
      <c r="C19" s="79" t="n"/>
      <c r="D19" s="289">
        <f>$D$17</f>
        <v/>
      </c>
      <c r="E19" s="294">
        <f>F19+L19</f>
        <v/>
      </c>
      <c r="F19" s="85">
        <f>SUM(G19:K19)</f>
        <v/>
      </c>
      <c r="G19" s="85" t="n">
        <v>3043.391</v>
      </c>
      <c r="H19" s="85" t="n">
        <v>13499.033</v>
      </c>
      <c r="I19" s="85" t="n">
        <v>4544.218</v>
      </c>
      <c r="J19" s="85" t="n">
        <v>10.164</v>
      </c>
      <c r="K19" s="85" t="n">
        <v>0.582</v>
      </c>
      <c r="L19" s="85">
        <f>SUM(M19:R19)</f>
        <v/>
      </c>
      <c r="M19" s="85" t="n">
        <v>2266.425</v>
      </c>
      <c r="N19" s="85" t="n">
        <v>961.0170000000001</v>
      </c>
      <c r="O19" s="85" t="n">
        <v>8.662000000000001</v>
      </c>
      <c r="P19" s="85" t="n">
        <v>244.83</v>
      </c>
      <c r="Q19" s="85" t="n">
        <v>0</v>
      </c>
      <c r="R19" s="85" t="n">
        <v>0</v>
      </c>
      <c r="S19" s="86" t="n">
        <v>10.291</v>
      </c>
      <c r="T19" s="295" t="n">
        <v>11.447</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71.64</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29.64</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219.204297</v>
      </c>
      <c r="N30" s="83" t="n">
        <v>57.961128</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197.655</v>
      </c>
      <c r="N31" s="85" t="n">
        <v>61.2</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236.478501</v>
      </c>
      <c r="N34" s="83" t="n">
        <v>27.761801</v>
      </c>
      <c r="O34" s="83" t="n">
        <v>0</v>
      </c>
      <c r="P34" s="83" t="n">
        <v>23.150623</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310.374</v>
      </c>
      <c r="N35" s="85" t="n">
        <v>41.974</v>
      </c>
      <c r="O35" s="85" t="n">
        <v>0</v>
      </c>
      <c r="P35" s="85" t="n">
        <v>23.755</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90.91882399999999</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88.194</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299.6098</v>
      </c>
      <c r="J50" s="83" t="n">
        <v>0</v>
      </c>
      <c r="K50" s="83" t="n">
        <v>0</v>
      </c>
      <c r="L50" s="83">
        <f>SUM(M50:R50)</f>
        <v/>
      </c>
      <c r="M50" s="83" t="n">
        <v>134.526</v>
      </c>
      <c r="N50" s="83" t="n">
        <v>233.458</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256.445</v>
      </c>
      <c r="J51" s="85" t="n">
        <v>0</v>
      </c>
      <c r="K51" s="85" t="n">
        <v>0</v>
      </c>
      <c r="L51" s="85">
        <f>SUM(M51:R51)</f>
        <v/>
      </c>
      <c r="M51" s="85" t="n">
        <v>141.996</v>
      </c>
      <c r="N51" s="85" t="n">
        <v>172.806</v>
      </c>
      <c r="O51" s="85" t="n">
        <v>0</v>
      </c>
      <c r="P51" s="85" t="n">
        <v>4.149</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12.751118</v>
      </c>
      <c r="H52" s="83" t="n">
        <v>25.038127</v>
      </c>
      <c r="I52" s="83" t="n">
        <v>0.321717</v>
      </c>
      <c r="J52" s="83" t="n">
        <v>0</v>
      </c>
      <c r="K52" s="83" t="n">
        <v>0</v>
      </c>
      <c r="L52" s="83">
        <f>SUM(M52:R52)</f>
        <v/>
      </c>
      <c r="M52" s="83" t="n">
        <v>36.24</v>
      </c>
      <c r="N52" s="83" t="n">
        <v>92.362065</v>
      </c>
      <c r="O52" s="83" t="n">
        <v>0</v>
      </c>
      <c r="P52" s="83" t="n">
        <v>0</v>
      </c>
      <c r="Q52" s="83" t="n">
        <v>0</v>
      </c>
      <c r="R52" s="83" t="n">
        <v>0</v>
      </c>
      <c r="S52" s="84" t="n">
        <v>0.000869</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36.24</v>
      </c>
      <c r="N53" s="85" t="n">
        <v>103.693</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8.52</v>
      </c>
      <c r="J66" s="83" t="n">
        <v>0</v>
      </c>
      <c r="K66" s="83" t="n">
        <v>0</v>
      </c>
      <c r="L66" s="83">
        <f>SUM(M66:R66)</f>
        <v/>
      </c>
      <c r="M66" s="83" t="n">
        <v>132.0696</v>
      </c>
      <c r="N66" s="83" t="n">
        <v>328.5094810000001</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7.668</v>
      </c>
      <c r="J67" s="85" t="n">
        <v>0</v>
      </c>
      <c r="K67" s="85" t="n">
        <v>0</v>
      </c>
      <c r="L67" s="85">
        <f>SUM(M67:R67)</f>
        <v/>
      </c>
      <c r="M67" s="85" t="n">
        <v>119.163</v>
      </c>
      <c r="N67" s="85" t="n">
        <v>310.861</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1643.870192</v>
      </c>
      <c r="H80" s="83" t="n">
        <v>2744.402782</v>
      </c>
      <c r="I80" s="83" t="n">
        <v>0</v>
      </c>
      <c r="J80" s="83" t="n">
        <v>0</v>
      </c>
      <c r="K80" s="83" t="n">
        <v>0</v>
      </c>
      <c r="L80" s="83">
        <f>SUM(M80:R80)</f>
        <v/>
      </c>
      <c r="M80" s="83" t="n">
        <v>0</v>
      </c>
      <c r="N80" s="83" t="n">
        <v>0</v>
      </c>
      <c r="O80" s="83" t="n">
        <v>0</v>
      </c>
      <c r="P80" s="83" t="n">
        <v>0</v>
      </c>
      <c r="Q80" s="83" t="n">
        <v>0</v>
      </c>
      <c r="R80" s="83" t="n">
        <v>0</v>
      </c>
      <c r="S80" s="84" t="n">
        <v>0.000205</v>
      </c>
      <c r="T80" s="262" t="n">
        <v>0.000209</v>
      </c>
    </row>
    <row r="81" ht="12.75" customHeight="1" s="418">
      <c r="C81" s="79" t="n"/>
      <c r="D81" s="289">
        <f>$D$17</f>
        <v/>
      </c>
      <c r="E81" s="294">
        <f>F81+L81</f>
        <v/>
      </c>
      <c r="F81" s="85">
        <f>SUM(G81:K81)</f>
        <v/>
      </c>
      <c r="G81" s="85" t="n">
        <v>1367.696</v>
      </c>
      <c r="H81" s="85" t="n">
        <v>2402.512</v>
      </c>
      <c r="I81" s="85" t="n">
        <v>0</v>
      </c>
      <c r="J81" s="85" t="n">
        <v>0</v>
      </c>
      <c r="K81" s="85" t="n">
        <v>0</v>
      </c>
      <c r="L81" s="85">
        <f>SUM(M81:R81)</f>
        <v/>
      </c>
      <c r="M81" s="85" t="n">
        <v>0</v>
      </c>
      <c r="N81" s="85" t="n">
        <v>0</v>
      </c>
      <c r="O81" s="85" t="n">
        <v>0</v>
      </c>
      <c r="P81" s="85" t="n">
        <v>0</v>
      </c>
      <c r="Q81" s="85" t="n">
        <v>0</v>
      </c>
      <c r="R81" s="85" t="n">
        <v>0</v>
      </c>
      <c r="S81" s="86" t="n">
        <v>1.323</v>
      </c>
      <c r="T81" s="295" t="n">
        <v>1.33</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322.348592</v>
      </c>
      <c r="J86" s="83" t="n">
        <v>0</v>
      </c>
      <c r="K86" s="83" t="n">
        <v>0</v>
      </c>
      <c r="L86" s="83">
        <f>SUM(M86:R86)</f>
        <v/>
      </c>
      <c r="M86" s="83" t="n">
        <v>463.430699</v>
      </c>
      <c r="N86" s="83" t="n">
        <v>24.985654</v>
      </c>
      <c r="O86" s="83" t="n">
        <v>0</v>
      </c>
      <c r="P86" s="83" t="n">
        <v>81.82233000000001</v>
      </c>
      <c r="Q86" s="83" t="n">
        <v>0</v>
      </c>
      <c r="R86" s="83" t="n">
        <v>0</v>
      </c>
      <c r="S86" s="84" t="n">
        <v>0</v>
      </c>
      <c r="T86" s="262" t="n">
        <v>0</v>
      </c>
    </row>
    <row r="87" ht="12.75" customHeight="1" s="418">
      <c r="C87" s="79" t="n"/>
      <c r="D87" s="289">
        <f>$D$17</f>
        <v/>
      </c>
      <c r="E87" s="294">
        <f>F87+L87</f>
        <v/>
      </c>
      <c r="F87" s="85">
        <f>SUM(G87:K87)</f>
        <v/>
      </c>
      <c r="G87" s="85" t="n">
        <v>0</v>
      </c>
      <c r="H87" s="85" t="n">
        <v>0</v>
      </c>
      <c r="I87" s="85" t="n">
        <v>86.887</v>
      </c>
      <c r="J87" s="85" t="n">
        <v>0</v>
      </c>
      <c r="K87" s="85" t="n">
        <v>0</v>
      </c>
      <c r="L87" s="85">
        <f>SUM(M87:R87)</f>
        <v/>
      </c>
      <c r="M87" s="85" t="n">
        <v>408.246</v>
      </c>
      <c r="N87" s="85" t="n">
        <v>21.035</v>
      </c>
      <c r="O87" s="85" t="n">
        <v>0</v>
      </c>
      <c r="P87" s="85" t="n">
        <v>68.884</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120</v>
      </c>
      <c r="H12" s="83" t="n">
        <v>1170.11562</v>
      </c>
      <c r="I12" s="83" t="n">
        <v>64.81691000000001</v>
      </c>
      <c r="J12" s="84" t="n">
        <v>85</v>
      </c>
      <c r="K12" s="119" t="n">
        <v>0</v>
      </c>
      <c r="L12" s="83" t="n">
        <v>0</v>
      </c>
      <c r="M12" s="83" t="n">
        <v>3.71512</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120</v>
      </c>
      <c r="H13" s="124" t="n">
        <v>1215.113</v>
      </c>
      <c r="I13" s="124" t="n">
        <v>109.523</v>
      </c>
      <c r="J13" s="125" t="n">
        <v>150.565</v>
      </c>
      <c r="K13" s="123" t="n">
        <v>0</v>
      </c>
      <c r="L13" s="124" t="n">
        <v>0</v>
      </c>
      <c r="M13" s="124" t="n">
        <v>6.704</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1135.11562</v>
      </c>
      <c r="I14" s="83" t="n">
        <v>64.81691000000001</v>
      </c>
      <c r="J14" s="84" t="n">
        <v>85</v>
      </c>
      <c r="K14" s="119" t="n">
        <v>0</v>
      </c>
      <c r="L14" s="83" t="n">
        <v>0</v>
      </c>
      <c r="M14" s="83" t="n">
        <v>3.71512</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1180.113</v>
      </c>
      <c r="I15" s="124" t="n">
        <v>109.523</v>
      </c>
      <c r="J15" s="125" t="n">
        <v>150.565</v>
      </c>
      <c r="K15" s="123" t="n">
        <v>0</v>
      </c>
      <c r="L15" s="124" t="n">
        <v>0</v>
      </c>
      <c r="M15" s="124" t="n">
        <v>6.704</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120</v>
      </c>
      <c r="H48" s="83" t="n">
        <v>35</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120</v>
      </c>
      <c r="H49" s="124" t="n">
        <v>35</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881.414189</v>
      </c>
      <c r="F13" s="83" t="n">
        <v>300</v>
      </c>
      <c r="G13" s="83" t="n">
        <v>0</v>
      </c>
      <c r="H13" s="121" t="n">
        <v>1</v>
      </c>
      <c r="I13" s="83" t="n">
        <v>0</v>
      </c>
      <c r="J13" s="262" t="n">
        <v>580.414189</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871</v>
      </c>
      <c r="F15" s="83" t="n">
        <v>300</v>
      </c>
      <c r="G15" s="83" t="n">
        <v>0</v>
      </c>
      <c r="H15" s="121" t="n">
        <v>1</v>
      </c>
      <c r="I15" s="83" t="n">
        <v>0</v>
      </c>
      <c r="J15" s="262" t="n">
        <v>570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10.414189</v>
      </c>
      <c r="F49" s="83" t="n">
        <v>0</v>
      </c>
      <c r="G49" s="83" t="n">
        <v>0</v>
      </c>
      <c r="H49" s="121" t="n">
        <v>0</v>
      </c>
      <c r="I49" s="83" t="n">
        <v>0</v>
      </c>
      <c r="J49" s="262" t="n">
        <v>10.414189</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