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Baden-Württemberg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Am Hauptbahnhof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70173 Stuttgart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+49 711 127 - 0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+49 711 127 - 43544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kontakt@LBBW.de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12246.135939</v>
      </c>
      <c r="E21" s="378" t="n">
        <v>12715.692631</v>
      </c>
      <c r="F21" s="377" t="n">
        <v>12273.093333</v>
      </c>
      <c r="G21" s="378" t="n">
        <v>13077.609883</v>
      </c>
      <c r="H21" s="377" t="n">
        <v>11472.449906</v>
      </c>
      <c r="I21" s="378" t="n">
        <v>12144.717886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16488.9878815</v>
      </c>
      <c r="E23" s="386" t="n">
        <v>15388.67266</v>
      </c>
      <c r="F23" s="385" t="n">
        <v>17067.190761</v>
      </c>
      <c r="G23" s="386" t="n">
        <v>16667.60633</v>
      </c>
      <c r="H23" s="385" t="n">
        <v>15103.243158</v>
      </c>
      <c r="I23" s="386" t="n">
        <v>14633.2929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4242.851943</v>
      </c>
      <c r="E28" s="400" t="n">
        <v>2672.9800286</v>
      </c>
      <c r="F28" s="399" t="n">
        <v>4794.097428</v>
      </c>
      <c r="G28" s="400" t="n">
        <v>3589.996451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9394.684472999999</v>
      </c>
      <c r="E34" s="378" t="n">
        <v>10461.96733</v>
      </c>
      <c r="F34" s="377" t="n">
        <v>9818.481415999999</v>
      </c>
      <c r="G34" s="378" t="n">
        <v>11421.30696</v>
      </c>
      <c r="H34" s="377" t="n">
        <v>9076.253591000001</v>
      </c>
      <c r="I34" s="378" t="n">
        <v>10437.72427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12571.767365</v>
      </c>
      <c r="E36" s="386" t="n">
        <v>11975.56072</v>
      </c>
      <c r="F36" s="385" t="n">
        <v>13704.458011</v>
      </c>
      <c r="G36" s="386" t="n">
        <v>14035.58368</v>
      </c>
      <c r="H36" s="385" t="n">
        <v>12233.109016</v>
      </c>
      <c r="I36" s="386" t="n">
        <v>12248.47205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3177.082892</v>
      </c>
      <c r="E41" s="400" t="n">
        <v>1513.59338</v>
      </c>
      <c r="F41" s="399" t="n">
        <v>3885.976594</v>
      </c>
      <c r="G41" s="400" t="n">
        <v>2614.27671</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12246.135939</v>
      </c>
      <c r="E9" s="622" t="n">
        <v>12715.692631</v>
      </c>
    </row>
    <row customHeight="1" ht="20.1" r="10" s="349">
      <c r="A10" s="623" t="n">
        <v>0</v>
      </c>
      <c r="B10" s="624" t="inlineStr">
        <is>
          <t>thereof percentage share of fixed-rate Pfandbriefe
section 28 para. 1 no. 9</t>
        </is>
      </c>
      <c r="C10" s="625" t="inlineStr">
        <is>
          <t>%</t>
        </is>
      </c>
      <c r="D10" s="626" t="n">
        <v>68.23999999999999</v>
      </c>
      <c r="E10" s="627" t="n">
        <v>66.43000000000001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16488.9878815</v>
      </c>
      <c r="E12" s="622" t="n">
        <v>15388.67266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78.43000000000001</v>
      </c>
      <c r="E16" s="635" t="n">
        <v>77.40000000000001</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158.080605</v>
      </c>
      <c r="E17" s="635" t="n">
        <v>147.089170498</v>
      </c>
    </row>
    <row customHeight="1" ht="12.8" r="18" s="349">
      <c r="A18" s="613" t="n">
        <v>0</v>
      </c>
      <c r="B18" s="638" t="n"/>
      <c r="C18" s="636" t="inlineStr">
        <is>
          <t>CHF</t>
        </is>
      </c>
      <c r="D18" s="634" t="n">
        <v>25.180014</v>
      </c>
      <c r="E18" s="635" t="n">
        <v>28.74196084</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948.640144</v>
      </c>
      <c r="E21" s="635" t="n">
        <v>372.58736683</v>
      </c>
    </row>
    <row customHeight="1" ht="12.8" r="22" s="349">
      <c r="A22" s="613" t="n"/>
      <c r="B22" s="638" t="n"/>
      <c r="C22" s="636" t="inlineStr">
        <is>
          <t>HKD</t>
        </is>
      </c>
      <c r="D22" s="634" t="n">
        <v>0</v>
      </c>
      <c r="E22" s="635" t="n">
        <v>0</v>
      </c>
    </row>
    <row customHeight="1" ht="12.8" r="23" s="349">
      <c r="A23" s="613" t="n"/>
      <c r="B23" s="638" t="n"/>
      <c r="C23" s="636" t="inlineStr">
        <is>
          <t>JPY</t>
        </is>
      </c>
      <c r="D23" s="634" t="n">
        <v>0.495162</v>
      </c>
      <c r="E23" s="635" t="n">
        <v>0.5546305180000001</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102.002945</v>
      </c>
      <c r="E26" s="635" t="n">
        <v>786.93153783</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5.75</v>
      </c>
      <c r="E28" s="635" t="n">
        <v>5.67</v>
      </c>
    </row>
    <row customHeight="1" ht="30" r="29" s="349">
      <c r="A29" s="613" t="n">
        <v>0</v>
      </c>
      <c r="B29" s="640" t="inlineStr">
        <is>
          <t>average loan-to-value ratio, weighted using the mortgage lending value
section 28 para. 2 no. 3</t>
        </is>
      </c>
      <c r="C29" s="636" t="inlineStr">
        <is>
          <t>%</t>
        </is>
      </c>
      <c r="D29" s="634" t="n">
        <v>55.36</v>
      </c>
      <c r="E29" s="635" t="n">
        <v>54.86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9394.684472999999</v>
      </c>
      <c r="E34" s="649" t="n">
        <v>10461.96733</v>
      </c>
    </row>
    <row customHeight="1" ht="20.1" r="35" s="349">
      <c r="A35" s="613" t="n">
        <v>1</v>
      </c>
      <c r="B35" s="624" t="inlineStr">
        <is>
          <t>thereof percentage share of fixed-rate Pfandbriefe
section 28 para. 1 no. 9</t>
        </is>
      </c>
      <c r="C35" s="625" t="inlineStr">
        <is>
          <t>%</t>
        </is>
      </c>
      <c r="D35" s="626" t="n">
        <v>66.72</v>
      </c>
      <c r="E35" s="627" t="n">
        <v>67.51000000000001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12571.767365</v>
      </c>
      <c r="E37" s="649" t="n">
        <v>11975.56072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75.3</v>
      </c>
      <c r="E41" s="635" t="n">
        <v>81.76000000000001</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0.7112970000000001</v>
      </c>
      <c r="E43" s="635" t="n">
        <v>1.33498</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298.12268</v>
      </c>
      <c r="E51" s="635" t="n">
        <v>29.95118</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08.04.2022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Baden-Württemberg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841.9988900000001</v>
      </c>
      <c r="E11" s="425" t="n">
        <v>1341.19397</v>
      </c>
      <c r="F11" s="424" t="n">
        <v>1058.5727927</v>
      </c>
      <c r="G11" s="425" t="n">
        <v>1690.8181834</v>
      </c>
    </row>
    <row customHeight="1" ht="12.8" r="12" s="349">
      <c r="A12" s="365" t="n">
        <v>0</v>
      </c>
      <c r="B12" s="422" t="inlineStr">
        <is>
          <t>&gt; 0,5 years and &lt;= 1 year</t>
        </is>
      </c>
      <c r="C12" s="423" t="n"/>
      <c r="D12" s="424" t="n">
        <v>722.254465</v>
      </c>
      <c r="E12" s="425" t="n">
        <v>986.4262020000001</v>
      </c>
      <c r="F12" s="424" t="n">
        <v>1455.4284149</v>
      </c>
      <c r="G12" s="425" t="n">
        <v>1253.9253062</v>
      </c>
    </row>
    <row customHeight="1" ht="12.8" r="13" s="349">
      <c r="A13" s="365" t="n">
        <v>0</v>
      </c>
      <c r="B13" s="422" t="inlineStr">
        <is>
          <t>&gt; 1  year and &lt;= 1,5 years</t>
        </is>
      </c>
      <c r="C13" s="423" t="n"/>
      <c r="D13" s="424" t="n">
        <v>1028</v>
      </c>
      <c r="E13" s="425" t="n">
        <v>772.290791</v>
      </c>
      <c r="F13" s="424" t="n">
        <v>787.6588486000001</v>
      </c>
      <c r="G13" s="425" t="n">
        <v>769.3897711000001</v>
      </c>
    </row>
    <row customHeight="1" ht="12.8" r="14" s="349">
      <c r="A14" s="365" t="n">
        <v>0</v>
      </c>
      <c r="B14" s="422" t="inlineStr">
        <is>
          <t>&gt; 1,5 years and &lt;= 2 years</t>
        </is>
      </c>
      <c r="C14" s="422" t="n"/>
      <c r="D14" s="426" t="n">
        <v>1147.62012</v>
      </c>
      <c r="E14" s="427" t="n">
        <v>857.7191160000001</v>
      </c>
      <c r="F14" s="426" t="n">
        <v>712.2264966</v>
      </c>
      <c r="G14" s="427" t="n">
        <v>697.5293937</v>
      </c>
    </row>
    <row customHeight="1" ht="12.8" r="15" s="349">
      <c r="A15" s="365" t="n">
        <v>0</v>
      </c>
      <c r="B15" s="422" t="inlineStr">
        <is>
          <t>&gt; 2 years and &lt;= 3 years</t>
        </is>
      </c>
      <c r="C15" s="422" t="n"/>
      <c r="D15" s="426" t="n">
        <v>3507.701447</v>
      </c>
      <c r="E15" s="427" t="n">
        <v>2449.579076</v>
      </c>
      <c r="F15" s="426" t="n">
        <v>2175.5843301</v>
      </c>
      <c r="G15" s="427" t="n">
        <v>1410.1681859</v>
      </c>
    </row>
    <row customHeight="1" ht="12.8" r="16" s="349">
      <c r="A16" s="365" t="n">
        <v>0</v>
      </c>
      <c r="B16" s="422" t="inlineStr">
        <is>
          <t>&gt; 3 years and &lt;= 4 years</t>
        </is>
      </c>
      <c r="C16" s="422" t="n"/>
      <c r="D16" s="426" t="n">
        <v>830.798404</v>
      </c>
      <c r="E16" s="427" t="n">
        <v>2852.378222</v>
      </c>
      <c r="F16" s="426" t="n">
        <v>2431.9140854</v>
      </c>
      <c r="G16" s="427" t="n">
        <v>1775.6404032</v>
      </c>
    </row>
    <row customHeight="1" ht="12.8" r="17" s="349">
      <c r="A17" s="365" t="n">
        <v>0</v>
      </c>
      <c r="B17" s="422" t="inlineStr">
        <is>
          <t>&gt; 4 years and &lt;= 5 years</t>
        </is>
      </c>
      <c r="C17" s="422" t="n"/>
      <c r="D17" s="426" t="n">
        <v>398.817618</v>
      </c>
      <c r="E17" s="427" t="n">
        <v>1324.109147</v>
      </c>
      <c r="F17" s="426" t="n">
        <v>830.6321790000001</v>
      </c>
      <c r="G17" s="427" t="n">
        <v>2111.7804195</v>
      </c>
    </row>
    <row customHeight="1" ht="12.8" r="18" s="349">
      <c r="A18" s="365" t="n">
        <v>0</v>
      </c>
      <c r="B18" s="422" t="inlineStr">
        <is>
          <t>&gt; 5 years and &lt;= 10 years</t>
        </is>
      </c>
      <c r="C18" s="423" t="n"/>
      <c r="D18" s="424" t="n">
        <v>3462.417812</v>
      </c>
      <c r="E18" s="425" t="n">
        <v>4542.499222</v>
      </c>
      <c r="F18" s="424" t="n">
        <v>2857.7352971</v>
      </c>
      <c r="G18" s="425" t="n">
        <v>4569.8034237</v>
      </c>
    </row>
    <row customHeight="1" ht="12.8" r="19" s="349">
      <c r="A19" s="365" t="n">
        <v>0</v>
      </c>
      <c r="B19" s="422" t="inlineStr">
        <is>
          <t>&gt; 10 years</t>
        </is>
      </c>
      <c r="C19" s="423" t="n"/>
      <c r="D19" s="424" t="n">
        <v>306.527183</v>
      </c>
      <c r="E19" s="425" t="n">
        <v>1362.792135</v>
      </c>
      <c r="F19" s="424" t="n">
        <v>405.9401869</v>
      </c>
      <c r="G19" s="425" t="n">
        <v>1109.6175733</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833.935662</v>
      </c>
      <c r="E24" s="425" t="n">
        <v>1199.956332</v>
      </c>
      <c r="F24" s="424" t="n">
        <v>400.69368</v>
      </c>
      <c r="G24" s="425" t="n">
        <v>578.54009</v>
      </c>
    </row>
    <row customHeight="1" ht="12.8" r="25" s="349">
      <c r="A25" s="365" t="n">
        <v>1</v>
      </c>
      <c r="B25" s="422" t="inlineStr">
        <is>
          <t>&gt; 0,5 years and &lt;= 1 year</t>
        </is>
      </c>
      <c r="C25" s="423" t="n"/>
      <c r="D25" s="424" t="n">
        <v>710.629049</v>
      </c>
      <c r="E25" s="425" t="n">
        <v>591.3294440000001</v>
      </c>
      <c r="F25" s="424" t="n">
        <v>700.16566</v>
      </c>
      <c r="G25" s="425" t="n">
        <v>591.57909</v>
      </c>
    </row>
    <row customHeight="1" ht="12.8" r="26" s="349">
      <c r="A26" s="365" t="n">
        <v>1</v>
      </c>
      <c r="B26" s="422" t="inlineStr">
        <is>
          <t>&gt; 1  year and &lt;= 1,5 years</t>
        </is>
      </c>
      <c r="C26" s="423" t="n"/>
      <c r="D26" s="424" t="n">
        <v>713.9783590000001</v>
      </c>
      <c r="E26" s="425" t="n">
        <v>641.6364420000001</v>
      </c>
      <c r="F26" s="424" t="n">
        <v>833.9148</v>
      </c>
      <c r="G26" s="425" t="n">
        <v>804.1675300000001</v>
      </c>
    </row>
    <row customHeight="1" ht="12.8" r="27" s="349">
      <c r="A27" s="365" t="n">
        <v>1</v>
      </c>
      <c r="B27" s="422" t="inlineStr">
        <is>
          <t>&gt; 1,5 years and &lt;= 2 years</t>
        </is>
      </c>
      <c r="C27" s="422" t="n"/>
      <c r="D27" s="426" t="n">
        <v>336.6</v>
      </c>
      <c r="E27" s="427" t="n">
        <v>536.21505</v>
      </c>
      <c r="F27" s="426" t="n">
        <v>709.78009</v>
      </c>
      <c r="G27" s="427" t="n">
        <v>460.85898</v>
      </c>
    </row>
    <row customHeight="1" ht="12.8" r="28" s="349">
      <c r="A28" s="365" t="n">
        <v>1</v>
      </c>
      <c r="B28" s="422" t="inlineStr">
        <is>
          <t>&gt; 2 years and &lt;= 3 years</t>
        </is>
      </c>
      <c r="C28" s="422" t="n"/>
      <c r="D28" s="426" t="n">
        <v>790.5</v>
      </c>
      <c r="E28" s="427" t="n">
        <v>1147.959863</v>
      </c>
      <c r="F28" s="426" t="n">
        <v>1057.90141</v>
      </c>
      <c r="G28" s="427" t="n">
        <v>962.78336</v>
      </c>
    </row>
    <row customHeight="1" ht="12.8" r="29" s="349">
      <c r="A29" s="365" t="n">
        <v>1</v>
      </c>
      <c r="B29" s="422" t="inlineStr">
        <is>
          <t>&gt; 3 years and &lt;= 4 years</t>
        </is>
      </c>
      <c r="C29" s="422" t="n"/>
      <c r="D29" s="426" t="n">
        <v>1372.112919</v>
      </c>
      <c r="E29" s="427" t="n">
        <v>1193.140496</v>
      </c>
      <c r="F29" s="426" t="n">
        <v>590.5</v>
      </c>
      <c r="G29" s="427" t="n">
        <v>903.9143</v>
      </c>
    </row>
    <row customHeight="1" ht="12.8" r="30" s="349">
      <c r="A30" s="365" t="n">
        <v>1</v>
      </c>
      <c r="B30" s="422" t="inlineStr">
        <is>
          <t>&gt; 4 years and &lt;= 5 years</t>
        </is>
      </c>
      <c r="C30" s="422" t="n"/>
      <c r="D30" s="426" t="n">
        <v>1067.441938</v>
      </c>
      <c r="E30" s="427" t="n">
        <v>1527.770668</v>
      </c>
      <c r="F30" s="426" t="n">
        <v>1372.11292</v>
      </c>
      <c r="G30" s="427" t="n">
        <v>1023.69876</v>
      </c>
    </row>
    <row customHeight="1" ht="12.8" r="31" s="349">
      <c r="A31" s="365" t="n">
        <v>1</v>
      </c>
      <c r="B31" s="422" t="inlineStr">
        <is>
          <t>&gt; 5 years and &lt;= 10 years</t>
        </is>
      </c>
      <c r="C31" s="423" t="n"/>
      <c r="D31" s="424" t="n">
        <v>2656.78485</v>
      </c>
      <c r="E31" s="425" t="n">
        <v>3360.803022</v>
      </c>
      <c r="F31" s="424" t="n">
        <v>3572.5463</v>
      </c>
      <c r="G31" s="425" t="n">
        <v>4097.48176</v>
      </c>
    </row>
    <row customHeight="1" ht="12.8" r="32" s="349">
      <c r="A32" s="365" t="n">
        <v>1</v>
      </c>
      <c r="B32" s="422" t="inlineStr">
        <is>
          <t>&gt; 10 years</t>
        </is>
      </c>
      <c r="C32" s="423" t="n"/>
      <c r="D32" s="426" t="n">
        <v>912.701696</v>
      </c>
      <c r="E32" s="427" t="n">
        <v>2372.956047</v>
      </c>
      <c r="F32" s="426" t="n">
        <v>1224.35248</v>
      </c>
      <c r="G32" s="427" t="n">
        <v>2552.53684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2730.803844</v>
      </c>
      <c r="E9" s="438" t="n">
        <v>2722.9658228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993.875038</v>
      </c>
      <c r="E10" s="440" t="n">
        <v>824.6906141999999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2717.582462</v>
      </c>
      <c r="E11" s="440" t="n">
        <v>2548.971996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9079.89796</v>
      </c>
      <c r="E12" s="440" t="n">
        <v>8159.6046487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2954.762823</v>
      </c>
      <c r="E21" s="425" t="n">
        <v>3033.31988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3304.71537</v>
      </c>
      <c r="E22" s="440" t="n">
        <v>3335.98041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6312.289171</v>
      </c>
      <c r="E23" s="446" t="n">
        <v>5606.26043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1053.441688</v>
      </c>
      <c r="H16" s="490" t="n">
        <v>1763.193104</v>
      </c>
      <c r="I16" s="490" t="n">
        <v>3723.266932</v>
      </c>
      <c r="J16" s="490" t="n">
        <v>0.609167</v>
      </c>
      <c r="K16" s="490" t="n">
        <v>12.710152</v>
      </c>
      <c r="L16" s="490">
        <f>SUM(M16:R16)</f>
        <v/>
      </c>
      <c r="M16" s="490" t="n">
        <v>5027.822410000001</v>
      </c>
      <c r="N16" s="490" t="n">
        <v>2080.556939</v>
      </c>
      <c r="O16" s="490" t="n">
        <v>967.791693</v>
      </c>
      <c r="P16" s="490" t="n">
        <v>877.883615</v>
      </c>
      <c r="Q16" s="490" t="n">
        <v>7.809595000000001</v>
      </c>
      <c r="R16" s="490" t="n">
        <v>7.074006000000001</v>
      </c>
      <c r="S16" s="491" t="n">
        <v>0</v>
      </c>
      <c r="T16" s="490" t="n">
        <v>0</v>
      </c>
    </row>
    <row customHeight="1" ht="12.75" r="17" s="349">
      <c r="B17" s="348" t="n"/>
      <c r="C17" s="484" t="n"/>
      <c r="D17" s="484">
        <f>"year "&amp;(AktJahr-1)</f>
        <v/>
      </c>
      <c r="E17" s="492">
        <f>F17+L17</f>
        <v/>
      </c>
      <c r="F17" s="492">
        <f>SUM(G17:K17)</f>
        <v/>
      </c>
      <c r="G17" s="492" t="n">
        <v>1005.99666297</v>
      </c>
      <c r="H17" s="492" t="n">
        <v>1627.22778588</v>
      </c>
      <c r="I17" s="492" t="n">
        <v>3118.4376267</v>
      </c>
      <c r="J17" s="492" t="n">
        <v>0.48523653</v>
      </c>
      <c r="K17" s="492" t="n">
        <v>8.704697899999999</v>
      </c>
      <c r="L17" s="492">
        <f>SUM(M17:R17)</f>
        <v/>
      </c>
      <c r="M17" s="492" t="n">
        <v>4168.530904257</v>
      </c>
      <c r="N17" s="492" t="n">
        <v>1595.889020178</v>
      </c>
      <c r="O17" s="492" t="n">
        <v>880.75936572</v>
      </c>
      <c r="P17" s="492" t="n">
        <v>1844.20874087</v>
      </c>
      <c r="Q17" s="492" t="n">
        <v>0.5581963600000001</v>
      </c>
      <c r="R17" s="492" t="n">
        <v>5.434844355</v>
      </c>
      <c r="S17" s="493" t="n">
        <v>0</v>
      </c>
      <c r="T17" s="492" t="n">
        <v>0</v>
      </c>
    </row>
    <row customHeight="1" ht="12.8" r="18" s="349">
      <c r="B18" s="361" t="inlineStr">
        <is>
          <t>DE</t>
        </is>
      </c>
      <c r="C18" s="488" t="inlineStr">
        <is>
          <t>Germany</t>
        </is>
      </c>
      <c r="D18" s="489">
        <f>$D$16</f>
        <v/>
      </c>
      <c r="E18" s="490">
        <f>F18+L18</f>
        <v/>
      </c>
      <c r="F18" s="490">
        <f>SUM(G18:K18)</f>
        <v/>
      </c>
      <c r="G18" s="490" t="n">
        <v>1053.441688</v>
      </c>
      <c r="H18" s="490" t="n">
        <v>1763.193104</v>
      </c>
      <c r="I18" s="490" t="n">
        <v>3534.40707</v>
      </c>
      <c r="J18" s="490" t="n">
        <v>0.609167</v>
      </c>
      <c r="K18" s="490" t="n">
        <v>12.710152</v>
      </c>
      <c r="L18" s="490">
        <f>SUM(M18:R18)</f>
        <v/>
      </c>
      <c r="M18" s="490" t="n">
        <v>2830.832649</v>
      </c>
      <c r="N18" s="490" t="n">
        <v>1689.63332</v>
      </c>
      <c r="O18" s="490" t="n">
        <v>967.791693</v>
      </c>
      <c r="P18" s="490" t="n">
        <v>712.346054</v>
      </c>
      <c r="Q18" s="490" t="n">
        <v>7.809595000000001</v>
      </c>
      <c r="R18" s="490" t="n">
        <v>7.074006000000001</v>
      </c>
      <c r="S18" s="491" t="n">
        <v>0</v>
      </c>
      <c r="T18" s="490" t="n">
        <v>0</v>
      </c>
    </row>
    <row customHeight="1" ht="12.8" r="19" s="349">
      <c r="B19" s="348" t="n"/>
      <c r="C19" s="484" t="n"/>
      <c r="D19" s="484">
        <f>$D$17</f>
        <v/>
      </c>
      <c r="E19" s="492">
        <f>F19+L19</f>
        <v/>
      </c>
      <c r="F19" s="492">
        <f>SUM(G19:K19)</f>
        <v/>
      </c>
      <c r="G19" s="492" t="n">
        <v>1005.99666297</v>
      </c>
      <c r="H19" s="492" t="n">
        <v>1627.22778588</v>
      </c>
      <c r="I19" s="492" t="n">
        <v>2867.47529551</v>
      </c>
      <c r="J19" s="492" t="n">
        <v>0.48523653</v>
      </c>
      <c r="K19" s="492" t="n">
        <v>8.704697899999999</v>
      </c>
      <c r="L19" s="492">
        <f>SUM(M19:R19)</f>
        <v/>
      </c>
      <c r="M19" s="492" t="n">
        <v>2153.70306</v>
      </c>
      <c r="N19" s="492" t="n">
        <v>1475.71065297</v>
      </c>
      <c r="O19" s="492" t="n">
        <v>880.75936572</v>
      </c>
      <c r="P19" s="492" t="n">
        <v>997.39408028</v>
      </c>
      <c r="Q19" s="492" t="n">
        <v>0.5581963600000001</v>
      </c>
      <c r="R19" s="492" t="n">
        <v>5.434844355</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19.830538</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25.05424765</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90.23052300000001</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124.01052304</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882.8083270000001</v>
      </c>
      <c r="N38" s="490" t="n">
        <v>6.737987</v>
      </c>
      <c r="O38" s="490" t="n">
        <v>0</v>
      </c>
      <c r="P38" s="490" t="n">
        <v>95.537561</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948.535800667</v>
      </c>
      <c r="N39" s="492" t="n">
        <v>12.463472168</v>
      </c>
      <c r="O39" s="492" t="n">
        <v>0</v>
      </c>
      <c r="P39" s="492" t="n">
        <v>276.95793977</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224.863437</v>
      </c>
      <c r="N56" s="490" t="n">
        <v>6.3</v>
      </c>
      <c r="O56" s="490" t="n">
        <v>0</v>
      </c>
      <c r="P56" s="490" t="n">
        <v>70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224.86343697</v>
      </c>
      <c r="N57" s="492" t="n">
        <v>0</v>
      </c>
      <c r="O57" s="492" t="n">
        <v>0</v>
      </c>
      <c r="P57" s="492" t="n">
        <v>76.29999999</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113.901621</v>
      </c>
      <c r="N72" s="490" t="n">
        <v>61.312608</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76.1263699</v>
      </c>
      <c r="N73" s="492" t="n">
        <v>0</v>
      </c>
      <c r="O73" s="492" t="n">
        <v>0</v>
      </c>
      <c r="P73" s="492" t="n">
        <v>80.3055691</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188.859862</v>
      </c>
      <c r="J84" s="490" t="n">
        <v>0</v>
      </c>
      <c r="K84" s="490" t="n">
        <v>0</v>
      </c>
      <c r="L84" s="490">
        <f>SUM(M84:R84)</f>
        <v/>
      </c>
      <c r="M84" s="490" t="n">
        <v>865.355315</v>
      </c>
      <c r="N84" s="490" t="n">
        <v>316.573024</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250.96233119</v>
      </c>
      <c r="J85" s="492" t="n">
        <v>0</v>
      </c>
      <c r="K85" s="492" t="n">
        <v>0</v>
      </c>
      <c r="L85" s="492">
        <f>SUM(M85:R85)</f>
        <v/>
      </c>
      <c r="M85" s="492" t="n">
        <v>616.2374660300001</v>
      </c>
      <c r="N85" s="492" t="n">
        <v>107.71489504</v>
      </c>
      <c r="O85" s="492" t="n">
        <v>0</v>
      </c>
      <c r="P85" s="492" t="n">
        <v>413.25115173</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2485.149755</v>
      </c>
      <c r="G12" s="533" t="n">
        <v>50.782297</v>
      </c>
      <c r="H12" s="490" t="n">
        <v>2387.622874</v>
      </c>
      <c r="I12" s="490" t="n">
        <v>4743.503009</v>
      </c>
      <c r="J12" s="534" t="n">
        <v>1570.899406</v>
      </c>
      <c r="K12" s="533" t="n">
        <v>2535.214943</v>
      </c>
      <c r="L12" s="490" t="n">
        <v>166.064702</v>
      </c>
      <c r="M12" s="490" t="n">
        <v>1117.680132</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1388.974893</v>
      </c>
      <c r="G13" s="538" t="n">
        <v>250.9223</v>
      </c>
      <c r="H13" s="539" t="n">
        <v>2287.17059</v>
      </c>
      <c r="I13" s="539" t="n">
        <v>2831.26102</v>
      </c>
      <c r="J13" s="540" t="n">
        <v>3804.78376</v>
      </c>
      <c r="K13" s="538" t="n">
        <v>1439.25111</v>
      </c>
      <c r="L13" s="539" t="n">
        <v>166.28327</v>
      </c>
      <c r="M13" s="539" t="n">
        <v>1195.88867</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1940.940225</v>
      </c>
      <c r="G14" s="533" t="n">
        <v>0</v>
      </c>
      <c r="H14" s="490" t="n">
        <v>2310.016503</v>
      </c>
      <c r="I14" s="490" t="n">
        <v>4743.503009</v>
      </c>
      <c r="J14" s="534" t="n">
        <v>1570.899406</v>
      </c>
      <c r="K14" s="533" t="n">
        <v>1941.005413</v>
      </c>
      <c r="L14" s="490" t="n">
        <v>166.064702</v>
      </c>
      <c r="M14" s="490" t="n">
        <v>1117.680132</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1024.3635</v>
      </c>
      <c r="G15" s="538" t="n">
        <v>0</v>
      </c>
      <c r="H15" s="539" t="n">
        <v>2192.40228</v>
      </c>
      <c r="I15" s="539" t="n">
        <v>2809.26102</v>
      </c>
      <c r="J15" s="540" t="n">
        <v>3804.78376</v>
      </c>
      <c r="K15" s="538" t="n">
        <v>1024.63972</v>
      </c>
      <c r="L15" s="539" t="n">
        <v>166.28327</v>
      </c>
      <c r="M15" s="539" t="n">
        <v>1195.88867</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69.53028500000001</v>
      </c>
      <c r="G16" s="533" t="n">
        <v>12.782297</v>
      </c>
      <c r="H16" s="490" t="n">
        <v>27.397966</v>
      </c>
      <c r="I16" s="490" t="n">
        <v>0</v>
      </c>
      <c r="J16" s="534" t="n">
        <v>0</v>
      </c>
      <c r="K16" s="533" t="n">
        <v>69.53028500000001</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45.35488</v>
      </c>
      <c r="G17" s="538" t="n">
        <v>32.78230000000001</v>
      </c>
      <c r="H17" s="539" t="n">
        <v>31.05094</v>
      </c>
      <c r="I17" s="539" t="n">
        <v>0</v>
      </c>
      <c r="J17" s="540" t="n">
        <v>0</v>
      </c>
      <c r="K17" s="538" t="n">
        <v>45.35488</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28.358123</v>
      </c>
      <c r="G18" s="533" t="n">
        <v>0</v>
      </c>
      <c r="H18" s="490" t="n">
        <v>0</v>
      </c>
      <c r="I18" s="490" t="n">
        <v>0</v>
      </c>
      <c r="J18" s="534" t="n">
        <v>0</v>
      </c>
      <c r="K18" s="533" t="n">
        <v>28.358123</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37.5091</v>
      </c>
      <c r="G19" s="538" t="n">
        <v>0</v>
      </c>
      <c r="H19" s="539" t="n">
        <v>0</v>
      </c>
      <c r="I19" s="539" t="n">
        <v>0</v>
      </c>
      <c r="J19" s="540" t="n">
        <v>0</v>
      </c>
      <c r="K19" s="538" t="n">
        <v>37.5091</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148.807855</v>
      </c>
      <c r="G26" s="533" t="n">
        <v>0</v>
      </c>
      <c r="H26" s="490" t="n">
        <v>0</v>
      </c>
      <c r="I26" s="490" t="n">
        <v>0</v>
      </c>
      <c r="J26" s="534" t="n">
        <v>0</v>
      </c>
      <c r="K26" s="533" t="n">
        <v>148.807855</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91.793533</v>
      </c>
      <c r="G27" s="538" t="n">
        <v>0</v>
      </c>
      <c r="H27" s="539" t="n">
        <v>0</v>
      </c>
      <c r="I27" s="539" t="n">
        <v>0</v>
      </c>
      <c r="J27" s="540" t="n">
        <v>0</v>
      </c>
      <c r="K27" s="538" t="n">
        <v>91.79353</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39.896462</v>
      </c>
      <c r="G32" s="533" t="n">
        <v>0</v>
      </c>
      <c r="H32" s="490" t="n">
        <v>0</v>
      </c>
      <c r="I32" s="490" t="n">
        <v>0</v>
      </c>
      <c r="J32" s="534" t="n">
        <v>0</v>
      </c>
      <c r="K32" s="533" t="n">
        <v>39.896462</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2.705588</v>
      </c>
      <c r="G34" s="533" t="n">
        <v>0</v>
      </c>
      <c r="H34" s="490" t="n">
        <v>0</v>
      </c>
      <c r="I34" s="490" t="n">
        <v>0</v>
      </c>
      <c r="J34" s="534" t="n">
        <v>0</v>
      </c>
      <c r="K34" s="533" t="n">
        <v>2.705588</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22</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37.5763</v>
      </c>
      <c r="G52" s="533" t="n">
        <v>0</v>
      </c>
      <c r="H52" s="490" t="n">
        <v>0</v>
      </c>
      <c r="I52" s="490" t="n">
        <v>0</v>
      </c>
      <c r="J52" s="534" t="n">
        <v>0</v>
      </c>
      <c r="K52" s="533" t="n">
        <v>37.5763</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9.742540000000002</v>
      </c>
      <c r="G53" s="538" t="n">
        <v>0</v>
      </c>
      <c r="H53" s="539" t="n">
        <v>0</v>
      </c>
      <c r="I53" s="539" t="n">
        <v>0</v>
      </c>
      <c r="J53" s="540" t="n">
        <v>0</v>
      </c>
      <c r="K53" s="538" t="n">
        <v>9.742540000000002</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28</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198.14</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10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40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50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82.346039</v>
      </c>
      <c r="G66" s="533" t="n">
        <v>0</v>
      </c>
      <c r="H66" s="490" t="n">
        <v>0</v>
      </c>
      <c r="I66" s="490" t="n">
        <v>0</v>
      </c>
      <c r="J66" s="534" t="n">
        <v>0</v>
      </c>
      <c r="K66" s="533" t="n">
        <v>82.346039</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88.65228</v>
      </c>
      <c r="G67" s="538" t="n">
        <v>0</v>
      </c>
      <c r="H67" s="539" t="n">
        <v>0</v>
      </c>
      <c r="I67" s="539" t="n">
        <v>0</v>
      </c>
      <c r="J67" s="540" t="n">
        <v>0</v>
      </c>
      <c r="K67" s="538" t="n">
        <v>88.65228</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78.64574400000001</v>
      </c>
      <c r="G78" s="533" t="n">
        <v>0</v>
      </c>
      <c r="H78" s="490" t="n">
        <v>0</v>
      </c>
      <c r="I78" s="490" t="n">
        <v>0</v>
      </c>
      <c r="J78" s="534" t="n">
        <v>0</v>
      </c>
      <c r="K78" s="533" t="n">
        <v>78.64574400000001</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62.65949</v>
      </c>
      <c r="G79" s="538" t="n">
        <v>0</v>
      </c>
      <c r="H79" s="539" t="n">
        <v>0</v>
      </c>
      <c r="I79" s="539" t="n">
        <v>0</v>
      </c>
      <c r="J79" s="540" t="n">
        <v>0</v>
      </c>
      <c r="K79" s="538" t="n">
        <v>62.65949</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56.343134</v>
      </c>
      <c r="G80" s="533" t="n">
        <v>0</v>
      </c>
      <c r="H80" s="490" t="n">
        <v>10.208405</v>
      </c>
      <c r="I80" s="490" t="n">
        <v>0</v>
      </c>
      <c r="J80" s="534" t="n">
        <v>0</v>
      </c>
      <c r="K80" s="533" t="n">
        <v>56.343134</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28.89957</v>
      </c>
      <c r="G81" s="538" t="n">
        <v>0</v>
      </c>
      <c r="H81" s="539" t="n">
        <v>13.71737</v>
      </c>
      <c r="I81" s="539" t="n">
        <v>0</v>
      </c>
      <c r="J81" s="540" t="n">
        <v>0</v>
      </c>
      <c r="K81" s="538" t="n">
        <v>28.89957</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50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966.828579</v>
      </c>
      <c r="F13" s="490" t="n">
        <v>0</v>
      </c>
      <c r="G13" s="490" t="n">
        <v>315</v>
      </c>
      <c r="H13" s="490" t="n">
        <v>0</v>
      </c>
      <c r="I13" s="535" t="n">
        <v>651.828579</v>
      </c>
    </row>
    <row customHeight="1" ht="12.8" r="14" s="349">
      <c r="B14" s="604" t="n"/>
      <c r="C14" s="439" t="n"/>
      <c r="D14" s="439">
        <f>"Jahr "&amp;(AktJahr-1)</f>
        <v/>
      </c>
      <c r="E14" s="536" t="n">
        <v>1132.4395782</v>
      </c>
      <c r="F14" s="539" t="n">
        <v>0</v>
      </c>
      <c r="G14" s="539" t="n">
        <v>0</v>
      </c>
      <c r="H14" s="539" t="n">
        <v>0</v>
      </c>
      <c r="I14" s="541" t="n">
        <v>1132.4395782</v>
      </c>
    </row>
    <row customHeight="1" ht="12.8" r="15" s="349">
      <c r="B15" s="604" t="inlineStr">
        <is>
          <t>DE</t>
        </is>
      </c>
      <c r="C15" s="488" t="inlineStr">
        <is>
          <t>Germany</t>
        </is>
      </c>
      <c r="D15" s="489">
        <f>$D$13</f>
        <v/>
      </c>
      <c r="E15" s="531" t="n">
        <v>683.209034</v>
      </c>
      <c r="F15" s="490" t="n">
        <v>0</v>
      </c>
      <c r="G15" s="490" t="n">
        <v>270</v>
      </c>
      <c r="H15" s="490" t="n">
        <v>0</v>
      </c>
      <c r="I15" s="535" t="n">
        <v>413.209034</v>
      </c>
    </row>
    <row customHeight="1" ht="12.8" r="16" s="349">
      <c r="B16" s="604" t="n"/>
      <c r="C16" s="439" t="n"/>
      <c r="D16" s="439">
        <f>$D$14</f>
        <v/>
      </c>
      <c r="E16" s="536" t="n">
        <v>550.5090335</v>
      </c>
      <c r="F16" s="539" t="n">
        <v>0</v>
      </c>
      <c r="G16" s="539" t="n">
        <v>0</v>
      </c>
      <c r="H16" s="539" t="n">
        <v>0</v>
      </c>
      <c r="I16" s="541" t="n">
        <v>550.5090335</v>
      </c>
    </row>
    <row customHeight="1" ht="12.8" r="17" s="349">
      <c r="B17" s="605" t="inlineStr">
        <is>
          <t>AT</t>
        </is>
      </c>
      <c r="C17" s="488" t="inlineStr">
        <is>
          <t>Austria</t>
        </is>
      </c>
      <c r="D17" s="489">
        <f>$D$13</f>
        <v/>
      </c>
      <c r="E17" s="531" t="n">
        <v>114.574</v>
      </c>
      <c r="F17" s="490" t="n">
        <v>0</v>
      </c>
      <c r="G17" s="490" t="n">
        <v>0</v>
      </c>
      <c r="H17" s="490" t="n">
        <v>0</v>
      </c>
      <c r="I17" s="535" t="n">
        <v>114.574</v>
      </c>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20</v>
      </c>
      <c r="F19" s="490" t="n">
        <v>0</v>
      </c>
      <c r="G19" s="490" t="n">
        <v>20</v>
      </c>
      <c r="H19" s="490" t="n">
        <v>0</v>
      </c>
      <c r="I19" s="535" t="n">
        <v>0</v>
      </c>
    </row>
    <row customHeight="1" ht="12.8" r="20" s="349">
      <c r="B20" s="604" t="n"/>
      <c r="C20" s="439" t="n"/>
      <c r="D20" s="439">
        <f>$D$14</f>
        <v/>
      </c>
      <c r="E20" s="536" t="n">
        <v>50</v>
      </c>
      <c r="F20" s="539" t="n">
        <v>0</v>
      </c>
      <c r="G20" s="539" t="n">
        <v>0</v>
      </c>
      <c r="H20" s="539" t="n">
        <v>0</v>
      </c>
      <c r="I20" s="541" t="n">
        <v>50</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v>129.885</v>
      </c>
      <c r="F22" s="539" t="n">
        <v>0</v>
      </c>
      <c r="G22" s="539" t="n">
        <v>0</v>
      </c>
      <c r="H22" s="539" t="n">
        <v>0</v>
      </c>
      <c r="I22" s="541" t="n">
        <v>129.885</v>
      </c>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v>25</v>
      </c>
      <c r="F31" s="490" t="n">
        <v>0</v>
      </c>
      <c r="G31" s="490" t="n">
        <v>25</v>
      </c>
      <c r="H31" s="490" t="n">
        <v>0</v>
      </c>
      <c r="I31" s="535" t="n">
        <v>0</v>
      </c>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32</v>
      </c>
      <c r="F43" s="490" t="n">
        <v>0</v>
      </c>
      <c r="G43" s="490" t="n">
        <v>0</v>
      </c>
      <c r="H43" s="490" t="n">
        <v>0</v>
      </c>
      <c r="I43" s="535" t="n">
        <v>32</v>
      </c>
    </row>
    <row customHeight="1" ht="12.8" r="44" s="349">
      <c r="B44" s="604" t="n"/>
      <c r="C44" s="439" t="n"/>
      <c r="D44" s="439">
        <f>$D$14</f>
        <v/>
      </c>
      <c r="E44" s="536" t="n">
        <v>10</v>
      </c>
      <c r="F44" s="539" t="n">
        <v>0</v>
      </c>
      <c r="G44" s="539" t="n">
        <v>0</v>
      </c>
      <c r="H44" s="539" t="n">
        <v>0</v>
      </c>
      <c r="I44" s="541" t="n">
        <v>10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v>55</v>
      </c>
      <c r="F55" s="490" t="n">
        <v>0</v>
      </c>
      <c r="G55" s="490" t="n">
        <v>0</v>
      </c>
      <c r="H55" s="490" t="n">
        <v>0</v>
      </c>
      <c r="I55" s="535" t="n">
        <v>55</v>
      </c>
    </row>
    <row customHeight="1" ht="12.8" r="56" s="349">
      <c r="B56" s="604" t="n"/>
      <c r="C56" s="439" t="n"/>
      <c r="D56" s="439">
        <f>$D$14</f>
        <v/>
      </c>
      <c r="E56" s="536" t="n">
        <v>105</v>
      </c>
      <c r="F56" s="539" t="n">
        <v>0</v>
      </c>
      <c r="G56" s="539" t="n">
        <v>0</v>
      </c>
      <c r="H56" s="539" t="n">
        <v>0</v>
      </c>
      <c r="I56" s="541" t="n">
        <v>105</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v>10</v>
      </c>
      <c r="F64" s="539" t="n">
        <v>0</v>
      </c>
      <c r="G64" s="539" t="n">
        <v>0</v>
      </c>
      <c r="H64" s="539" t="n">
        <v>0</v>
      </c>
      <c r="I64" s="541" t="n">
        <v>10</v>
      </c>
    </row>
    <row customHeight="1" ht="12.8" r="65" s="349">
      <c r="B65" s="604" t="inlineStr">
        <is>
          <t>ES</t>
        </is>
      </c>
      <c r="C65" s="488" t="inlineStr">
        <is>
          <t>Spain</t>
        </is>
      </c>
      <c r="D65" s="489">
        <f>$D$13</f>
        <v/>
      </c>
      <c r="E65" s="531" t="n">
        <v>37.045545</v>
      </c>
      <c r="F65" s="490" t="n">
        <v>0</v>
      </c>
      <c r="G65" s="490" t="n">
        <v>0</v>
      </c>
      <c r="H65" s="490" t="n">
        <v>0</v>
      </c>
      <c r="I65" s="535" t="n">
        <v>37.045545</v>
      </c>
    </row>
    <row customHeight="1" ht="12.8" r="66" s="349">
      <c r="B66" s="604" t="n"/>
      <c r="C66" s="439" t="n"/>
      <c r="D66" s="439">
        <f>$D$14</f>
        <v/>
      </c>
      <c r="E66" s="536" t="n">
        <v>27.0455447</v>
      </c>
      <c r="F66" s="539" t="n">
        <v>0</v>
      </c>
      <c r="G66" s="539" t="n">
        <v>0</v>
      </c>
      <c r="H66" s="539" t="n">
        <v>0</v>
      </c>
      <c r="I66" s="541" t="n">
        <v>27.0455447</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v>250</v>
      </c>
      <c r="F86" s="539" t="n">
        <v>0</v>
      </c>
      <c r="G86" s="539" t="n">
        <v>0</v>
      </c>
      <c r="H86" s="539" t="n">
        <v>0</v>
      </c>
      <c r="I86" s="541" t="n">
        <v>250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