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5" yWindow="4260" windowWidth="28800" windowHeight="1543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1771650" cy="7715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14" min="2" max="2"/>
    <col width="7.7109375" customWidth="1" style="414" min="3" max="3"/>
    <col width="13.7109375" customWidth="1" style="414" min="4" max="7"/>
    <col width="16.28515625" customWidth="1" style="414" min="8" max="9"/>
    <col width="6.28515625" customWidth="1" style="414" min="10" max="1025"/>
  </cols>
  <sheetData>
    <row r="1" ht="5.1" customHeight="1" s="414"/>
    <row r="2" ht="15" customHeight="1" s="414">
      <c r="B2" s="2" t="n"/>
      <c r="G2" s="3" t="inlineStr">
        <is>
          <t>Kreissparkasse Köln</t>
        </is>
      </c>
      <c r="H2" s="4" t="n"/>
      <c r="I2" s="4" t="n"/>
    </row>
    <row r="3" ht="15" customHeight="1" s="414">
      <c r="G3" s="5" t="inlineStr">
        <is>
          <t>Neumarkt 18-24</t>
        </is>
      </c>
      <c r="H3" s="6" t="n"/>
      <c r="I3" s="6" t="n"/>
    </row>
    <row r="4" ht="15" customHeight="1" s="414">
      <c r="G4" s="5" t="inlineStr">
        <is>
          <t>50667 Köln</t>
        </is>
      </c>
      <c r="H4" s="6" t="n"/>
      <c r="I4" s="6" t="n"/>
      <c r="J4" s="7" t="n"/>
    </row>
    <row r="5" ht="15" customHeight="1" s="414">
      <c r="G5" s="5" t="inlineStr">
        <is>
          <t>Telefon: +49 221 227 - 01</t>
        </is>
      </c>
      <c r="H5" s="6" t="n"/>
      <c r="I5" s="6" t="n"/>
      <c r="J5" s="7" t="n"/>
    </row>
    <row r="6" ht="15" customHeight="1" s="414">
      <c r="G6" s="5" t="inlineStr">
        <is>
          <t>Telefax: +49 221 227 - 3920</t>
        </is>
      </c>
      <c r="H6" s="6" t="n"/>
      <c r="I6" s="6" t="n"/>
      <c r="J6" s="7" t="n"/>
    </row>
    <row r="7" ht="15" customHeight="1" s="414">
      <c r="G7" s="5" t="inlineStr">
        <is>
          <t>E-Mail: info@ksk-koeln.de</t>
        </is>
      </c>
      <c r="H7" s="6" t="n"/>
      <c r="I7" s="6" t="n"/>
    </row>
    <row r="8" ht="14.1" customFormat="1" customHeight="1" s="409">
      <c r="A8" s="9" t="n"/>
      <c r="G8" s="5" t="inlineStr">
        <is>
          <t>Internet: www.ksk-koeln.de</t>
        </is>
      </c>
      <c r="H8" s="6" t="n"/>
      <c r="I8" s="6" t="n"/>
    </row>
    <row r="9" ht="15" customHeight="1" s="414">
      <c r="A9" s="9" t="n"/>
      <c r="B9" s="10" t="n"/>
      <c r="C9" s="11" t="n"/>
      <c r="D9" s="428" t="n"/>
      <c r="E9" s="428" t="n"/>
      <c r="F9" s="428" t="n"/>
      <c r="G9" s="428" t="n"/>
      <c r="H9" s="428" t="n"/>
      <c r="I9" s="428" t="n"/>
    </row>
    <row r="10" ht="15" customHeight="1" s="414">
      <c r="A10" s="9" t="n"/>
      <c r="B10" s="247" t="n"/>
    </row>
    <row r="11" ht="15" customHeight="1" s="414">
      <c r="A11" s="9" t="n"/>
    </row>
    <row r="12" ht="15" customHeight="1" s="414">
      <c r="A12" s="9" t="n"/>
    </row>
    <row r="13" ht="15" customHeight="1" s="414">
      <c r="A13" s="9" t="n"/>
    </row>
    <row r="14" ht="15" customHeight="1" s="414">
      <c r="A14" s="9" t="n"/>
      <c r="B14" s="13" t="inlineStr">
        <is>
          <t>Publication according to section 28 para. 1 nos. 1 and 3 Pfandbrief Act</t>
        </is>
      </c>
      <c r="C14" s="14" t="n"/>
      <c r="D14" s="14" t="n"/>
      <c r="E14" s="14" t="n"/>
      <c r="F14" s="14" t="n"/>
      <c r="G14" s="14" t="n"/>
      <c r="H14" s="14" t="n"/>
      <c r="I14" s="14" t="n"/>
    </row>
    <row r="15" ht="6.75" customHeight="1" s="414">
      <c r="A15" s="9" t="n"/>
      <c r="B15" s="15" t="n"/>
    </row>
    <row r="16" ht="15" customHeight="1" s="414">
      <c r="A16" s="9" t="n"/>
      <c r="B16" s="429">
        <f>"Pfandbriefe outstanding and their cover"</f>
        <v/>
      </c>
    </row>
    <row r="17" ht="15" customHeight="1" s="414">
      <c r="A17" s="9" t="n"/>
      <c r="B17" s="429">
        <f>UebInstitutQuartal</f>
        <v/>
      </c>
    </row>
    <row r="18" ht="21" customHeight="1" s="414">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14">
      <c r="A21" s="17" t="n">
        <v>0</v>
      </c>
      <c r="B21" s="23" t="inlineStr">
        <is>
          <t>Mortgage Pfandbriefe</t>
        </is>
      </c>
      <c r="C21" s="24" t="inlineStr">
        <is>
          <t>(€ mn.)</t>
        </is>
      </c>
      <c r="D21" s="25" t="n">
        <v>1235.5</v>
      </c>
      <c r="E21" s="26" t="n">
        <v>1484.3</v>
      </c>
      <c r="F21" s="25" t="n">
        <v>1194.931347</v>
      </c>
      <c r="G21" s="26" t="n">
        <v>1540.116263</v>
      </c>
      <c r="H21" s="25" t="n">
        <v>1134.253773</v>
      </c>
      <c r="I21" s="26" t="n">
        <v>1445.928733</v>
      </c>
    </row>
    <row r="22" ht="15" customHeight="1" s="414">
      <c r="A22" s="17" t="n">
        <v>0</v>
      </c>
      <c r="B22" s="27" t="inlineStr">
        <is>
          <t>of which derivatives</t>
        </is>
      </c>
      <c r="C22" s="28" t="inlineStr">
        <is>
          <t>(€ mn.)</t>
        </is>
      </c>
      <c r="D22" s="29" t="n">
        <v>0</v>
      </c>
      <c r="E22" s="30" t="n">
        <v>0</v>
      </c>
      <c r="F22" s="29" t="n">
        <v>0</v>
      </c>
      <c r="G22" s="30" t="n">
        <v>0</v>
      </c>
      <c r="H22" s="29" t="n">
        <v>0</v>
      </c>
      <c r="I22" s="30" t="n">
        <v>0</v>
      </c>
    </row>
    <row r="23" ht="15" customHeight="1" s="414">
      <c r="A23" s="17" t="n">
        <v>0</v>
      </c>
      <c r="B23" s="31" t="inlineStr">
        <is>
          <t>Cover Pool</t>
        </is>
      </c>
      <c r="C23" s="32">
        <f>C21</f>
        <v/>
      </c>
      <c r="D23" s="33" t="n">
        <v>6333.430389</v>
      </c>
      <c r="E23" s="34" t="n">
        <v>5807.902289</v>
      </c>
      <c r="F23" s="33" t="n">
        <v>5885.309765</v>
      </c>
      <c r="G23" s="34" t="n">
        <v>6368.02701</v>
      </c>
      <c r="H23" s="33" t="n">
        <v>5208.743676</v>
      </c>
      <c r="I23" s="34" t="n">
        <v>5585.151264</v>
      </c>
    </row>
    <row r="24" ht="15" customHeight="1" s="414">
      <c r="A24" s="17" t="n">
        <v>0</v>
      </c>
      <c r="B24" s="35" t="inlineStr">
        <is>
          <t>of which derivatives</t>
        </is>
      </c>
      <c r="C24" s="36">
        <f>C21</f>
        <v/>
      </c>
      <c r="D24" s="37" t="n">
        <v>0</v>
      </c>
      <c r="E24" s="38" t="n">
        <v>0</v>
      </c>
      <c r="F24" s="37" t="n">
        <v>0</v>
      </c>
      <c r="G24" s="38" t="n">
        <v>0</v>
      </c>
      <c r="H24" s="37" t="n">
        <v>0</v>
      </c>
      <c r="I24" s="38" t="n">
        <v>0</v>
      </c>
    </row>
    <row r="25" ht="15" customHeight="1" s="414">
      <c r="A25" s="17" t="n">
        <v>0</v>
      </c>
      <c r="B25" s="39" t="inlineStr">
        <is>
          <t>Over Collateralization (OC)</t>
        </is>
      </c>
      <c r="C25" s="24">
        <f>C21</f>
        <v/>
      </c>
      <c r="D25" s="25">
        <f>D23-D21</f>
        <v/>
      </c>
      <c r="E25" s="26">
        <f>E23-E21</f>
        <v/>
      </c>
      <c r="F25" s="25">
        <f>F23-F21</f>
        <v/>
      </c>
      <c r="G25" s="26">
        <f>G23-G21</f>
        <v/>
      </c>
      <c r="H25" s="25">
        <f>H23-H21</f>
        <v/>
      </c>
      <c r="I25" s="26">
        <f>I23-I21</f>
        <v/>
      </c>
    </row>
    <row r="26" ht="15" customHeight="1" s="414">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14">
      <c r="A27" s="17" t="n"/>
      <c r="B27" s="27" t="inlineStr">
        <is>
          <t xml:space="preserve">     Statutory OC***</t>
        </is>
      </c>
      <c r="C27" s="24">
        <f>C23</f>
        <v/>
      </c>
      <c r="D27" s="29" t="n">
        <v>48.820135</v>
      </c>
      <c r="E27" s="30" t="n">
        <v>0</v>
      </c>
      <c r="F27" s="29" t="n">
        <v>46.846858</v>
      </c>
      <c r="G27" s="30" t="n">
        <v>0</v>
      </c>
      <c r="H27" s="29" t="n">
        <v>42.973487</v>
      </c>
      <c r="I27" s="30" t="n">
        <v>0</v>
      </c>
    </row>
    <row r="28" ht="15" customHeight="1" s="414">
      <c r="A28" s="17" t="n"/>
      <c r="B28" s="27" t="inlineStr">
        <is>
          <t xml:space="preserve">     Contractual OC***</t>
        </is>
      </c>
      <c r="C28" s="24">
        <f>C24</f>
        <v/>
      </c>
      <c r="D28" s="29" t="n">
        <v>0</v>
      </c>
      <c r="E28" s="30" t="n">
        <v>0</v>
      </c>
      <c r="F28" s="29" t="n">
        <v>0</v>
      </c>
      <c r="G28" s="30" t="n">
        <v>0</v>
      </c>
      <c r="H28" s="29" t="n">
        <v>0</v>
      </c>
      <c r="I28" s="30" t="n">
        <v>0</v>
      </c>
    </row>
    <row r="29" ht="15" customHeight="1" s="414">
      <c r="A29" s="17" t="n"/>
      <c r="B29" s="27" t="inlineStr">
        <is>
          <t xml:space="preserve">     Voluntary OC***</t>
        </is>
      </c>
      <c r="C29" s="24">
        <f>C25</f>
        <v/>
      </c>
      <c r="D29" s="37" t="n">
        <v>5049.110253</v>
      </c>
      <c r="E29" s="38" t="n">
        <v>0</v>
      </c>
      <c r="F29" s="37" t="n">
        <v>4643.531558000001</v>
      </c>
      <c r="G29" s="38" t="n">
        <v>0</v>
      </c>
      <c r="H29" s="37" t="n">
        <v>4031.516415</v>
      </c>
      <c r="I29" s="38" t="n">
        <v>0</v>
      </c>
    </row>
    <row r="30" ht="12" customHeight="1" s="414">
      <c r="A30" s="9" t="n"/>
      <c r="B30" s="41" t="n"/>
      <c r="C30" s="27" t="n"/>
      <c r="D30" s="42" t="n"/>
      <c r="E30" s="43" t="n"/>
      <c r="F30" s="42" t="n"/>
      <c r="G30" s="43" t="n"/>
      <c r="H30" s="42" t="n"/>
      <c r="I30" s="43" t="n"/>
    </row>
    <row r="31" ht="30" customHeight="1" s="414">
      <c r="A31" s="9" t="n"/>
      <c r="B31" s="44" t="inlineStr">
        <is>
          <t>Over-Collateralization
in Consideration of vdp-Credit-
Quality-Differentiation-Model</t>
        </is>
      </c>
      <c r="C31" s="45">
        <f>C21</f>
        <v/>
      </c>
      <c r="D31" s="46" t="n">
        <v>5097.93038</v>
      </c>
      <c r="E31" s="47" t="n">
        <v>4323.602288999999</v>
      </c>
      <c r="F31" s="46" t="n">
        <v>4690.378417000001</v>
      </c>
      <c r="G31" s="47" t="n">
        <v>4827.910747000001</v>
      </c>
      <c r="H31" s="48" t="n"/>
      <c r="I31" s="49" t="n"/>
    </row>
    <row r="32" ht="15" customHeight="1" s="414">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14">
      <c r="A33" s="9" t="n"/>
      <c r="B33" s="41">
        <f>FnRwbBerH</f>
        <v/>
      </c>
      <c r="C33" s="27" t="n"/>
      <c r="D33" s="42" t="n"/>
      <c r="E33" s="42" t="n"/>
      <c r="F33" s="42" t="n"/>
      <c r="G33" s="42" t="n"/>
      <c r="H33" s="42" t="n"/>
      <c r="I33" s="42" t="n"/>
    </row>
    <row r="34" ht="20.1" customHeight="1" s="414">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14">
      <c r="A36" s="17" t="n">
        <v>1</v>
      </c>
      <c r="B36" s="18" t="n"/>
      <c r="C36" s="19" t="n"/>
      <c r="D36" s="20">
        <f>AktQuartKurz&amp;" "&amp;AktJahr</f>
        <v/>
      </c>
      <c r="E36" s="21">
        <f>AktQuartKurz&amp;" "&amp;(AktJahr-1)</f>
        <v/>
      </c>
      <c r="F36" s="22">
        <f>D36</f>
        <v/>
      </c>
      <c r="G36" s="21">
        <f>E36</f>
        <v/>
      </c>
      <c r="H36" s="22">
        <f>D36</f>
        <v/>
      </c>
      <c r="I36" s="21">
        <f>E36</f>
        <v/>
      </c>
    </row>
    <row r="37" ht="15" customHeight="1" s="414">
      <c r="A37" s="17" t="n">
        <v>1</v>
      </c>
      <c r="B37" s="23" t="inlineStr">
        <is>
          <t>Public Pfandbriefe</t>
        </is>
      </c>
      <c r="C37" s="45">
        <f>C27</f>
        <v/>
      </c>
      <c r="D37" s="25" t="n">
        <v>193.416876</v>
      </c>
      <c r="E37" s="26" t="n">
        <v>203.416876</v>
      </c>
      <c r="F37" s="25" t="n">
        <v>188.002259</v>
      </c>
      <c r="G37" s="26" t="n">
        <v>224.298909</v>
      </c>
      <c r="H37" s="25" t="n">
        <v>173.669001</v>
      </c>
      <c r="I37" s="26" t="n">
        <v>201.274425</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14">
      <c r="A39" s="17" t="n">
        <v>1</v>
      </c>
      <c r="B39" s="39" t="inlineStr">
        <is>
          <t>Cover Pool</t>
        </is>
      </c>
      <c r="C39" s="24">
        <f>C37</f>
        <v/>
      </c>
      <c r="D39" s="33" t="n">
        <v>296.965683</v>
      </c>
      <c r="E39" s="34" t="n">
        <v>314.923938</v>
      </c>
      <c r="F39" s="33" t="n">
        <v>291.784595</v>
      </c>
      <c r="G39" s="34" t="n">
        <v>363.678579</v>
      </c>
      <c r="H39" s="33" t="n">
        <v>260.027992</v>
      </c>
      <c r="I39" s="34" t="n">
        <v>316.750263</v>
      </c>
    </row>
    <row r="40" ht="15" customHeight="1" s="414">
      <c r="A40" s="17" t="n">
        <v>1</v>
      </c>
      <c r="B40" s="410" t="inlineStr">
        <is>
          <t>of which derivatives</t>
        </is>
      </c>
      <c r="C40" s="52">
        <f>C37</f>
        <v/>
      </c>
      <c r="D40" s="37" t="n">
        <v>0</v>
      </c>
      <c r="E40" s="38" t="n">
        <v>0</v>
      </c>
      <c r="F40" s="37" t="n">
        <v>0</v>
      </c>
      <c r="G40" s="38" t="n">
        <v>0</v>
      </c>
      <c r="H40" s="37" t="n">
        <v>0</v>
      </c>
      <c r="I40" s="38" t="n">
        <v>0</v>
      </c>
    </row>
    <row r="41" ht="15" customHeight="1" s="414">
      <c r="A41" s="17" t="n">
        <v>1</v>
      </c>
      <c r="B41" s="39" t="inlineStr">
        <is>
          <t>Over Collateralization (OC)</t>
        </is>
      </c>
      <c r="C41" s="24">
        <f>C37</f>
        <v/>
      </c>
      <c r="D41" s="25">
        <f>D39-D37</f>
        <v/>
      </c>
      <c r="E41" s="26">
        <f>E39-E37</f>
        <v/>
      </c>
      <c r="F41" s="25">
        <f>F39-F37</f>
        <v/>
      </c>
      <c r="G41" s="26">
        <f>G39-G37</f>
        <v/>
      </c>
      <c r="H41" s="25">
        <f>H39-H37</f>
        <v/>
      </c>
      <c r="I41" s="26">
        <f>I39-I37</f>
        <v/>
      </c>
    </row>
    <row r="42" ht="15" customHeight="1" s="414">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14">
      <c r="A43" s="17" t="n"/>
      <c r="B43" s="27" t="inlineStr">
        <is>
          <t xml:space="preserve">     Statutory OC***</t>
        </is>
      </c>
      <c r="C43" s="24">
        <f>C39</f>
        <v/>
      </c>
      <c r="D43" s="29" t="n">
        <v>8.311906</v>
      </c>
      <c r="E43" s="30" t="n">
        <v>0</v>
      </c>
      <c r="F43" s="29" t="n">
        <v>7.598987</v>
      </c>
      <c r="G43" s="30" t="n">
        <v>0</v>
      </c>
      <c r="H43" s="29" t="n">
        <v>6.902044</v>
      </c>
      <c r="I43" s="30" t="n">
        <v>0</v>
      </c>
    </row>
    <row r="44" ht="15" customHeight="1" s="414">
      <c r="A44" s="17" t="n"/>
      <c r="B44" s="27" t="inlineStr">
        <is>
          <t xml:space="preserve">     Contractual OC***</t>
        </is>
      </c>
      <c r="C44" s="24">
        <f>C40</f>
        <v/>
      </c>
      <c r="D44" s="29" t="n">
        <v>0</v>
      </c>
      <c r="E44" s="30" t="n">
        <v>0</v>
      </c>
      <c r="F44" s="29" t="n">
        <v>0</v>
      </c>
      <c r="G44" s="30" t="n">
        <v>0</v>
      </c>
      <c r="H44" s="29" t="n">
        <v>0</v>
      </c>
      <c r="I44" s="30" t="n">
        <v>0</v>
      </c>
    </row>
    <row r="45" ht="15" customHeight="1" s="414">
      <c r="A45" s="17" t="n"/>
      <c r="B45" s="27" t="inlineStr">
        <is>
          <t xml:space="preserve">     Voluntary OC***</t>
        </is>
      </c>
      <c r="C45" s="24">
        <f>C41</f>
        <v/>
      </c>
      <c r="D45" s="37" t="n">
        <v>95.236901</v>
      </c>
      <c r="E45" s="38" t="n">
        <v>0</v>
      </c>
      <c r="F45" s="37" t="n">
        <v>96.183348</v>
      </c>
      <c r="G45" s="38" t="n">
        <v>0</v>
      </c>
      <c r="H45" s="37" t="n">
        <v>79.456946</v>
      </c>
      <c r="I45" s="38" t="n">
        <v>0</v>
      </c>
    </row>
    <row r="46" ht="12" customHeight="1" s="414">
      <c r="A46" s="9" t="n"/>
      <c r="B46" s="41" t="n"/>
      <c r="C46" s="27" t="n"/>
      <c r="D46" s="42" t="n"/>
      <c r="E46" s="43" t="n"/>
      <c r="F46" s="42" t="n"/>
      <c r="G46" s="43" t="n"/>
      <c r="H46" s="42" t="n"/>
      <c r="I46" s="43" t="n"/>
    </row>
    <row r="47" ht="30" customHeight="1" s="414">
      <c r="A47" s="9" t="n"/>
      <c r="B47" s="44" t="inlineStr">
        <is>
          <t>Over Collateralization
in Consideration of vdp-Credit-
Quality-Differentiation-Model</t>
        </is>
      </c>
      <c r="C47" s="45">
        <f>C37</f>
        <v/>
      </c>
      <c r="D47" s="46" t="n">
        <v>103.548807</v>
      </c>
      <c r="E47" s="47" t="n">
        <v>111.507062</v>
      </c>
      <c r="F47" s="46" t="n">
        <v>103.782335</v>
      </c>
      <c r="G47" s="47" t="n">
        <v>139.37967</v>
      </c>
      <c r="H47" s="48" t="n"/>
      <c r="I47" s="49" t="n"/>
    </row>
    <row r="48" ht="15" customHeight="1" s="414">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14">
      <c r="A53" s="17" t="n">
        <v>2</v>
      </c>
      <c r="B53" s="23" t="inlineStr">
        <is>
          <t>Ship Pfandbriefe</t>
        </is>
      </c>
      <c r="C53" s="45">
        <f>C43</f>
        <v/>
      </c>
      <c r="D53" s="25" t="n">
        <v>0</v>
      </c>
      <c r="E53" s="26" t="n">
        <v>0</v>
      </c>
      <c r="F53" s="25" t="n">
        <v>0</v>
      </c>
      <c r="G53" s="26" t="n">
        <v>0</v>
      </c>
      <c r="H53" s="25" t="n">
        <v>0</v>
      </c>
      <c r="I53" s="26" t="n">
        <v>0</v>
      </c>
    </row>
    <row r="54" ht="15" customHeight="1" s="414">
      <c r="A54" s="17" t="n">
        <v>2</v>
      </c>
      <c r="B54" s="410" t="inlineStr">
        <is>
          <t>of which derivatives</t>
        </is>
      </c>
      <c r="C54" s="51">
        <f>C53</f>
        <v/>
      </c>
      <c r="D54" s="29" t="n">
        <v>0</v>
      </c>
      <c r="E54" s="30" t="n">
        <v>0</v>
      </c>
      <c r="F54" s="29" t="n">
        <v>0</v>
      </c>
      <c r="G54" s="30" t="n">
        <v>0</v>
      </c>
      <c r="H54" s="29" t="n">
        <v>0</v>
      </c>
      <c r="I54" s="30" t="n">
        <v>0</v>
      </c>
    </row>
    <row r="55" ht="15" customHeight="1" s="414">
      <c r="A55" s="17" t="n">
        <v>2</v>
      </c>
      <c r="B55" s="39" t="inlineStr">
        <is>
          <t>Cover Pool</t>
        </is>
      </c>
      <c r="C55" s="24">
        <f>C53</f>
        <v/>
      </c>
      <c r="D55" s="33" t="n">
        <v>0</v>
      </c>
      <c r="E55" s="34" t="n">
        <v>0</v>
      </c>
      <c r="F55" s="33" t="n">
        <v>0</v>
      </c>
      <c r="G55" s="34" t="n">
        <v>0</v>
      </c>
      <c r="H55" s="33" t="n">
        <v>0</v>
      </c>
      <c r="I55" s="34" t="n">
        <v>0</v>
      </c>
    </row>
    <row r="56" ht="15" customHeight="1" s="414">
      <c r="A56" s="17" t="n">
        <v>2</v>
      </c>
      <c r="B56" s="410" t="inlineStr">
        <is>
          <t>of which derivatives</t>
        </is>
      </c>
      <c r="C56" s="52">
        <f>C53</f>
        <v/>
      </c>
      <c r="D56" s="37" t="n">
        <v>0</v>
      </c>
      <c r="E56" s="38" t="n">
        <v>0</v>
      </c>
      <c r="F56" s="37" t="n">
        <v>0</v>
      </c>
      <c r="G56" s="38" t="n">
        <v>0</v>
      </c>
      <c r="H56" s="37" t="n">
        <v>0</v>
      </c>
      <c r="I56" s="38" t="n">
        <v>0</v>
      </c>
    </row>
    <row r="57" ht="15" customHeight="1" s="414">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14">
      <c r="A62" s="9" t="n"/>
      <c r="B62" s="41" t="n"/>
      <c r="C62" s="27" t="n"/>
      <c r="D62" s="42" t="n"/>
      <c r="E62" s="43" t="n"/>
      <c r="F62" s="42" t="n"/>
      <c r="G62" s="43" t="n"/>
      <c r="H62" s="42" t="n"/>
      <c r="I62" s="43" t="n"/>
    </row>
    <row r="63" ht="30" customHeight="1" s="414">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14">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14">
      <c r="A65" s="9" t="n"/>
      <c r="B65" s="41">
        <f>FnRwbBerS</f>
        <v/>
      </c>
      <c r="C65" s="27" t="n"/>
      <c r="D65" s="42" t="n"/>
      <c r="E65" s="42" t="n"/>
      <c r="F65" s="42" t="n"/>
      <c r="G65" s="42" t="n"/>
      <c r="H65" s="42" t="n"/>
      <c r="I65" s="42" t="n"/>
    </row>
    <row r="66" ht="20.1" customHeight="1" s="414">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14">
      <c r="A69" s="17" t="n">
        <v>3</v>
      </c>
      <c r="B69" s="23" t="inlineStr">
        <is>
          <t>Aircraft Pfandbriefe</t>
        </is>
      </c>
      <c r="C69" s="45">
        <f>C59</f>
        <v/>
      </c>
      <c r="D69" s="25" t="n">
        <v>0</v>
      </c>
      <c r="E69" s="26" t="n">
        <v>0</v>
      </c>
      <c r="F69" s="25" t="n">
        <v>0</v>
      </c>
      <c r="G69" s="26" t="n">
        <v>0</v>
      </c>
      <c r="H69" s="25" t="n">
        <v>0</v>
      </c>
      <c r="I69" s="26" t="n">
        <v>0</v>
      </c>
    </row>
    <row r="70" ht="15" customHeight="1" s="414">
      <c r="A70" s="17" t="n">
        <v>3</v>
      </c>
      <c r="B70" s="410" t="inlineStr">
        <is>
          <t>of which derivatives</t>
        </is>
      </c>
      <c r="C70" s="51">
        <f>C69</f>
        <v/>
      </c>
      <c r="D70" s="29" t="n">
        <v>0</v>
      </c>
      <c r="E70" s="30" t="n">
        <v>0</v>
      </c>
      <c r="F70" s="29" t="n">
        <v>0</v>
      </c>
      <c r="G70" s="30" t="n">
        <v>0</v>
      </c>
      <c r="H70" s="29" t="n">
        <v>0</v>
      </c>
      <c r="I70" s="30" t="n">
        <v>0</v>
      </c>
    </row>
    <row r="71" ht="15" customHeight="1" s="414">
      <c r="A71" s="17" t="n">
        <v>3</v>
      </c>
      <c r="B71" s="39" t="inlineStr">
        <is>
          <t>Cover Pool</t>
        </is>
      </c>
      <c r="C71" s="24">
        <f>C69</f>
        <v/>
      </c>
      <c r="D71" s="33" t="n">
        <v>0</v>
      </c>
      <c r="E71" s="34" t="n">
        <v>0</v>
      </c>
      <c r="F71" s="33" t="n">
        <v>0</v>
      </c>
      <c r="G71" s="34" t="n">
        <v>0</v>
      </c>
      <c r="H71" s="33" t="n">
        <v>0</v>
      </c>
      <c r="I71" s="34" t="n">
        <v>0</v>
      </c>
    </row>
    <row r="72" ht="15" customHeight="1" s="414">
      <c r="A72" s="17" t="n">
        <v>3</v>
      </c>
      <c r="B72" s="410" t="inlineStr">
        <is>
          <t>of which derivatives</t>
        </is>
      </c>
      <c r="C72" s="52">
        <f>C69</f>
        <v/>
      </c>
      <c r="D72" s="37" t="n">
        <v>0</v>
      </c>
      <c r="E72" s="38" t="n">
        <v>0</v>
      </c>
      <c r="F72" s="37" t="n">
        <v>0</v>
      </c>
      <c r="G72" s="38" t="n">
        <v>0</v>
      </c>
      <c r="H72" s="37" t="n">
        <v>0</v>
      </c>
      <c r="I72" s="38" t="n">
        <v>0</v>
      </c>
    </row>
    <row r="73" ht="15" customHeight="1" s="414">
      <c r="A73" s="17" t="n">
        <v>3</v>
      </c>
      <c r="B73" s="39" t="inlineStr">
        <is>
          <t>Over Collateralization (OC)</t>
        </is>
      </c>
      <c r="C73" s="24">
        <f>C69</f>
        <v/>
      </c>
      <c r="D73" s="25">
        <f>D71-D69</f>
        <v/>
      </c>
      <c r="E73" s="26">
        <f>E71-E69</f>
        <v/>
      </c>
      <c r="F73" s="25">
        <f>F71-F69</f>
        <v/>
      </c>
      <c r="G73" s="26">
        <f>G71-G69</f>
        <v/>
      </c>
      <c r="H73" s="25">
        <f>H71-H69</f>
        <v/>
      </c>
      <c r="I73" s="26">
        <f>I71-I69</f>
        <v/>
      </c>
    </row>
    <row r="74" ht="15" customHeight="1" s="414">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14">
      <c r="A75" s="17" t="n"/>
      <c r="B75" s="27" t="inlineStr">
        <is>
          <t xml:space="preserve">     Statutory OC***</t>
        </is>
      </c>
      <c r="C75" s="24">
        <f>C71</f>
        <v/>
      </c>
      <c r="D75" s="29" t="n">
        <v>0</v>
      </c>
      <c r="E75" s="30" t="n">
        <v>0</v>
      </c>
      <c r="F75" s="29" t="n">
        <v>0</v>
      </c>
      <c r="G75" s="30" t="n">
        <v>0</v>
      </c>
      <c r="H75" s="29" t="n">
        <v>0</v>
      </c>
      <c r="I75" s="30" t="n">
        <v>0</v>
      </c>
    </row>
    <row r="76" ht="15" customHeight="1" s="414">
      <c r="A76" s="17" t="n"/>
      <c r="B76" s="27" t="inlineStr">
        <is>
          <t xml:space="preserve">     Contractual OC***</t>
        </is>
      </c>
      <c r="C76" s="24">
        <f>C72</f>
        <v/>
      </c>
      <c r="D76" s="29" t="n">
        <v>0</v>
      </c>
      <c r="E76" s="30" t="n">
        <v>0</v>
      </c>
      <c r="F76" s="29" t="n">
        <v>0</v>
      </c>
      <c r="G76" s="30" t="n">
        <v>0</v>
      </c>
      <c r="H76" s="29" t="n">
        <v>0</v>
      </c>
      <c r="I76" s="30" t="n">
        <v>0</v>
      </c>
    </row>
    <row r="77" ht="15" customHeight="1" s="414">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14">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14">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14">
      <c r="B81" s="41">
        <f>FnRwbBerF</f>
        <v/>
      </c>
      <c r="C81" s="409" t="n"/>
      <c r="D81" s="53" t="n"/>
      <c r="E81" s="409" t="n"/>
      <c r="F81" s="409" t="n"/>
      <c r="I81" s="54" t="n"/>
    </row>
    <row r="82" ht="12.75" customHeight="1" s="414">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14">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14"/>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6"/>
    <col width="16" customWidth="1" style="414" min="7" max="7"/>
    <col width="18.7109375" customWidth="1" style="414" min="8" max="8"/>
    <col width="16" customWidth="1" style="414" min="9" max="11"/>
    <col width="8.7109375" customWidth="1" style="414" min="12" max="1027"/>
  </cols>
  <sheetData>
    <row r="1" ht="5.1" customHeight="1" s="414"/>
    <row r="2" ht="12.75" customHeight="1" s="414">
      <c r="C2" s="13" t="inlineStr">
        <is>
          <t>Publication according to section 28 para. 1 nos. 8, 9 Pfandbrief Act</t>
        </is>
      </c>
      <c r="D2" s="13" t="n"/>
      <c r="E2" s="13" t="n"/>
      <c r="F2" s="13" t="n"/>
      <c r="G2" s="428" t="n"/>
      <c r="H2" s="13" t="n"/>
      <c r="I2" s="428" t="n"/>
      <c r="J2" s="428" t="n"/>
      <c r="K2" s="428" t="n"/>
    </row>
    <row r="3" ht="12.75" customHeight="1" s="414">
      <c r="H3" s="428" t="n"/>
      <c r="I3" s="428" t="n"/>
      <c r="J3" s="428" t="n"/>
      <c r="K3" s="428" t="n"/>
    </row>
    <row r="4" ht="12.75" customHeight="1" s="414">
      <c r="C4" s="446" t="inlineStr">
        <is>
          <t>Further cover assets - in detail for Public Pfandbriefe</t>
        </is>
      </c>
      <c r="D4" s="13" t="n"/>
      <c r="E4" s="13" t="n"/>
      <c r="F4" s="428" t="n"/>
      <c r="G4" s="428" t="n"/>
      <c r="H4" s="428" t="n"/>
      <c r="I4" s="428" t="n"/>
      <c r="J4" s="428" t="n"/>
      <c r="K4" s="428" t="n"/>
    </row>
    <row r="5" ht="15" customHeight="1" s="414">
      <c r="C5" s="446">
        <f>UebInstitutQuartal</f>
        <v/>
      </c>
      <c r="D5" s="428" t="n"/>
      <c r="E5" s="428" t="n"/>
      <c r="F5" s="428" t="n"/>
      <c r="G5" s="428" t="n"/>
      <c r="H5" s="428" t="n"/>
      <c r="I5" s="428" t="n"/>
      <c r="J5" s="428" t="n"/>
      <c r="K5" s="428" t="n"/>
    </row>
    <row r="6" ht="12.75" customHeight="1" s="414">
      <c r="C6" s="428" t="n"/>
      <c r="D6" s="428" t="n"/>
      <c r="E6" s="428" t="n"/>
      <c r="F6" s="428" t="n"/>
      <c r="G6" s="428" t="n"/>
      <c r="H6" s="428" t="n"/>
      <c r="I6" s="428" t="n"/>
      <c r="J6" s="428" t="n"/>
      <c r="K6" s="428" t="n"/>
    </row>
    <row r="7" ht="15" customHeight="1" s="414">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14">
      <c r="C8" s="41" t="n"/>
      <c r="D8" s="41" t="n"/>
      <c r="E8" s="399" t="inlineStr">
        <is>
          <t>Total</t>
        </is>
      </c>
      <c r="F8" s="460" t="inlineStr">
        <is>
          <t>thereof</t>
        </is>
      </c>
      <c r="G8" s="498" t="n"/>
      <c r="H8" s="498" t="n"/>
      <c r="I8" s="498" t="n"/>
      <c r="J8" s="498" t="n"/>
      <c r="K8" s="499" t="n"/>
    </row>
    <row r="9" ht="25.5" customHeight="1" s="414">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14">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14">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14">
      <c r="B13" s="172" t="inlineStr">
        <is>
          <t>$g</t>
        </is>
      </c>
      <c r="C13" s="104" t="inlineStr">
        <is>
          <t>Total - all states</t>
        </is>
      </c>
      <c r="D13" s="105">
        <f>"year "&amp;AktJahr</f>
        <v/>
      </c>
      <c r="E13" s="288" t="n">
        <v>0</v>
      </c>
      <c r="F13" s="106" t="n">
        <v>0</v>
      </c>
      <c r="G13" s="144" t="n">
        <v>0</v>
      </c>
      <c r="H13" s="106" t="n">
        <v>0</v>
      </c>
      <c r="I13" s="144" t="n">
        <v>0</v>
      </c>
      <c r="J13" s="106" t="n">
        <v>0</v>
      </c>
      <c r="K13" s="289" t="n">
        <v>0</v>
      </c>
    </row>
    <row r="14" ht="12.75" customHeight="1" s="414">
      <c r="B14" s="172" t="n"/>
      <c r="C14" s="77" t="n"/>
      <c r="D14" s="77">
        <f>"year "&amp;(AktJahr-1)</f>
        <v/>
      </c>
      <c r="E14" s="290" t="n">
        <v>0</v>
      </c>
      <c r="F14" s="147" t="n"/>
      <c r="G14" s="150" t="n">
        <v>0</v>
      </c>
      <c r="H14" s="147" t="n"/>
      <c r="I14" s="150" t="n">
        <v>0</v>
      </c>
      <c r="J14" s="147" t="n">
        <v>0</v>
      </c>
      <c r="K14" s="291" t="n">
        <v>0</v>
      </c>
    </row>
    <row r="15" ht="12.75" customHeight="1" s="414">
      <c r="B15" s="172" t="inlineStr">
        <is>
          <t>DE</t>
        </is>
      </c>
      <c r="C15" s="104" t="inlineStr">
        <is>
          <t>Germany</t>
        </is>
      </c>
      <c r="D15" s="105">
        <f>$D$13</f>
        <v/>
      </c>
      <c r="E15" s="288" t="n">
        <v>0</v>
      </c>
      <c r="F15" s="106" t="n">
        <v>0</v>
      </c>
      <c r="G15" s="144" t="n">
        <v>0</v>
      </c>
      <c r="H15" s="106" t="n">
        <v>0</v>
      </c>
      <c r="I15" s="144" t="n">
        <v>0</v>
      </c>
      <c r="J15" s="106" t="n">
        <v>0</v>
      </c>
      <c r="K15" s="289" t="n">
        <v>0</v>
      </c>
    </row>
    <row r="16" ht="12.75" customHeight="1" s="414">
      <c r="B16" s="172" t="n"/>
      <c r="C16" s="77" t="n"/>
      <c r="D16" s="77">
        <f>$D$14</f>
        <v/>
      </c>
      <c r="E16" s="290" t="n">
        <v>0</v>
      </c>
      <c r="F16" s="147" t="n"/>
      <c r="G16" s="150" t="n">
        <v>0</v>
      </c>
      <c r="H16" s="147" t="n"/>
      <c r="I16" s="150" t="n">
        <v>0</v>
      </c>
      <c r="J16" s="147" t="n">
        <v>0</v>
      </c>
      <c r="K16" s="291" t="n">
        <v>0</v>
      </c>
    </row>
    <row r="17" ht="12.75" customHeight="1" s="414">
      <c r="B17" s="173" t="inlineStr">
        <is>
          <t>BE</t>
        </is>
      </c>
      <c r="C17" s="104" t="inlineStr">
        <is>
          <t>Belgium</t>
        </is>
      </c>
      <c r="D17" s="105">
        <f>$D$13</f>
        <v/>
      </c>
      <c r="E17" s="288" t="n">
        <v>0</v>
      </c>
      <c r="F17" s="106" t="n"/>
      <c r="G17" s="144" t="n">
        <v>0</v>
      </c>
      <c r="H17" s="106" t="n"/>
      <c r="I17" s="144" t="n">
        <v>0</v>
      </c>
      <c r="J17" s="106" t="n">
        <v>0</v>
      </c>
      <c r="K17" s="289" t="n">
        <v>0</v>
      </c>
    </row>
    <row r="18" ht="12.75" customHeight="1" s="414">
      <c r="B18" s="172" t="n"/>
      <c r="C18" s="77" t="n"/>
      <c r="D18" s="77">
        <f>$D$14</f>
        <v/>
      </c>
      <c r="E18" s="290" t="n">
        <v>0</v>
      </c>
      <c r="F18" s="147" t="n"/>
      <c r="G18" s="150" t="n">
        <v>0</v>
      </c>
      <c r="H18" s="147" t="n"/>
      <c r="I18" s="150" t="n">
        <v>0</v>
      </c>
      <c r="J18" s="147" t="n">
        <v>0</v>
      </c>
      <c r="K18" s="291" t="n">
        <v>0</v>
      </c>
    </row>
    <row r="19" ht="12.75" customHeight="1" s="414">
      <c r="B19" s="173" t="inlineStr">
        <is>
          <t>BG</t>
        </is>
      </c>
      <c r="C19" s="104" t="inlineStr">
        <is>
          <t>Bulgaria</t>
        </is>
      </c>
      <c r="D19" s="105">
        <f>$D$13</f>
        <v/>
      </c>
      <c r="E19" s="288" t="n">
        <v>0</v>
      </c>
      <c r="F19" s="106" t="n"/>
      <c r="G19" s="144" t="n">
        <v>0</v>
      </c>
      <c r="H19" s="106" t="n"/>
      <c r="I19" s="144" t="n">
        <v>0</v>
      </c>
      <c r="J19" s="106" t="n">
        <v>0</v>
      </c>
      <c r="K19" s="289" t="n">
        <v>0</v>
      </c>
    </row>
    <row r="20" ht="12.75" customHeight="1" s="414">
      <c r="B20" s="172" t="n"/>
      <c r="C20" s="77" t="n"/>
      <c r="D20" s="77">
        <f>$D$14</f>
        <v/>
      </c>
      <c r="E20" s="290" t="n">
        <v>0</v>
      </c>
      <c r="F20" s="147" t="n"/>
      <c r="G20" s="150" t="n">
        <v>0</v>
      </c>
      <c r="H20" s="147" t="n"/>
      <c r="I20" s="150" t="n">
        <v>0</v>
      </c>
      <c r="J20" s="147" t="n">
        <v>0</v>
      </c>
      <c r="K20" s="291" t="n">
        <v>0</v>
      </c>
    </row>
    <row r="21" ht="12.75" customHeight="1" s="414">
      <c r="B21" s="173" t="inlineStr">
        <is>
          <t>DK</t>
        </is>
      </c>
      <c r="C21" s="104" t="inlineStr">
        <is>
          <t>Denmark</t>
        </is>
      </c>
      <c r="D21" s="105">
        <f>$D$13</f>
        <v/>
      </c>
      <c r="E21" s="288" t="n">
        <v>0</v>
      </c>
      <c r="F21" s="106" t="n"/>
      <c r="G21" s="144" t="n">
        <v>0</v>
      </c>
      <c r="H21" s="106" t="n"/>
      <c r="I21" s="144" t="n">
        <v>0</v>
      </c>
      <c r="J21" s="106" t="n">
        <v>0</v>
      </c>
      <c r="K21" s="289" t="n">
        <v>0</v>
      </c>
    </row>
    <row r="22" ht="12.75" customHeight="1" s="414">
      <c r="B22" s="173" t="n"/>
      <c r="C22" s="77" t="n"/>
      <c r="D22" s="77">
        <f>$D$14</f>
        <v/>
      </c>
      <c r="E22" s="290" t="n">
        <v>0</v>
      </c>
      <c r="F22" s="147" t="n"/>
      <c r="G22" s="150" t="n">
        <v>0</v>
      </c>
      <c r="H22" s="147" t="n"/>
      <c r="I22" s="150" t="n">
        <v>0</v>
      </c>
      <c r="J22" s="147" t="n">
        <v>0</v>
      </c>
      <c r="K22" s="291" t="n">
        <v>0</v>
      </c>
    </row>
    <row r="23" ht="12.75" customHeight="1" s="414">
      <c r="B23" s="173" t="inlineStr">
        <is>
          <t>HR</t>
        </is>
      </c>
      <c r="C23" s="104" t="inlineStr">
        <is>
          <t>Estonia</t>
        </is>
      </c>
      <c r="D23" s="105">
        <f>$D$13</f>
        <v/>
      </c>
      <c r="E23" s="288" t="n">
        <v>0</v>
      </c>
      <c r="F23" s="106" t="n"/>
      <c r="G23" s="144" t="n">
        <v>0</v>
      </c>
      <c r="H23" s="106" t="n"/>
      <c r="I23" s="144" t="n">
        <v>0</v>
      </c>
      <c r="J23" s="106" t="n">
        <v>0</v>
      </c>
      <c r="K23" s="289" t="n">
        <v>0</v>
      </c>
    </row>
    <row r="24" ht="12.75" customHeight="1" s="414">
      <c r="B24" s="172" t="n"/>
      <c r="C24" s="77" t="n"/>
      <c r="D24" s="77">
        <f>$D$14</f>
        <v/>
      </c>
      <c r="E24" s="290" t="n">
        <v>0</v>
      </c>
      <c r="F24" s="147" t="n"/>
      <c r="G24" s="150" t="n">
        <v>0</v>
      </c>
      <c r="H24" s="147" t="n"/>
      <c r="I24" s="150" t="n">
        <v>0</v>
      </c>
      <c r="J24" s="147" t="n">
        <v>0</v>
      </c>
      <c r="K24" s="291" t="n">
        <v>0</v>
      </c>
    </row>
    <row r="25" ht="12.75" customHeight="1" s="414">
      <c r="B25" s="173" t="inlineStr">
        <is>
          <t>EE</t>
        </is>
      </c>
      <c r="C25" s="104" t="inlineStr">
        <is>
          <t>Finland</t>
        </is>
      </c>
      <c r="D25" s="105">
        <f>$D$13</f>
        <v/>
      </c>
      <c r="E25" s="288" t="n">
        <v>0</v>
      </c>
      <c r="F25" s="106" t="n"/>
      <c r="G25" s="144" t="n">
        <v>0</v>
      </c>
      <c r="H25" s="106" t="n"/>
      <c r="I25" s="144" t="n">
        <v>0</v>
      </c>
      <c r="J25" s="106" t="n">
        <v>0</v>
      </c>
      <c r="K25" s="289" t="n">
        <v>0</v>
      </c>
    </row>
    <row r="26" ht="12.75" customHeight="1" s="414">
      <c r="B26" s="172" t="n"/>
      <c r="C26" s="77" t="n"/>
      <c r="D26" s="77">
        <f>$D$14</f>
        <v/>
      </c>
      <c r="E26" s="290" t="n">
        <v>0</v>
      </c>
      <c r="F26" s="147" t="n"/>
      <c r="G26" s="150" t="n">
        <v>0</v>
      </c>
      <c r="H26" s="147" t="n"/>
      <c r="I26" s="150" t="n">
        <v>0</v>
      </c>
      <c r="J26" s="147" t="n">
        <v>0</v>
      </c>
      <c r="K26" s="291" t="n">
        <v>0</v>
      </c>
    </row>
    <row r="27" ht="12.75" customHeight="1" s="414">
      <c r="B27" s="173" t="inlineStr">
        <is>
          <t>FI</t>
        </is>
      </c>
      <c r="C27" s="104" t="inlineStr">
        <is>
          <t>France</t>
        </is>
      </c>
      <c r="D27" s="105">
        <f>$D$13</f>
        <v/>
      </c>
      <c r="E27" s="288" t="n">
        <v>0</v>
      </c>
      <c r="F27" s="106" t="n"/>
      <c r="G27" s="144" t="n">
        <v>0</v>
      </c>
      <c r="H27" s="106" t="n"/>
      <c r="I27" s="144" t="n">
        <v>0</v>
      </c>
      <c r="J27" s="106" t="n">
        <v>0</v>
      </c>
      <c r="K27" s="289" t="n">
        <v>0</v>
      </c>
    </row>
    <row r="28" ht="12.75" customHeight="1" s="414">
      <c r="B28" s="172" t="n"/>
      <c r="C28" s="77" t="n"/>
      <c r="D28" s="77">
        <f>$D$14</f>
        <v/>
      </c>
      <c r="E28" s="290" t="n">
        <v>0</v>
      </c>
      <c r="F28" s="147" t="n"/>
      <c r="G28" s="150" t="n">
        <v>0</v>
      </c>
      <c r="H28" s="147" t="n"/>
      <c r="I28" s="150" t="n">
        <v>0</v>
      </c>
      <c r="J28" s="147" t="n">
        <v>0</v>
      </c>
      <c r="K28" s="291" t="n">
        <v>0</v>
      </c>
    </row>
    <row r="29" ht="12.75" customHeight="1" s="414">
      <c r="B29" s="172" t="inlineStr">
        <is>
          <t>FR</t>
        </is>
      </c>
      <c r="C29" s="104" t="inlineStr">
        <is>
          <t>Greece</t>
        </is>
      </c>
      <c r="D29" s="105">
        <f>$D$13</f>
        <v/>
      </c>
      <c r="E29" s="288" t="n">
        <v>0</v>
      </c>
      <c r="F29" s="106" t="n"/>
      <c r="G29" s="144" t="n">
        <v>0</v>
      </c>
      <c r="H29" s="106" t="n"/>
      <c r="I29" s="144" t="n">
        <v>0</v>
      </c>
      <c r="J29" s="106" t="n">
        <v>0</v>
      </c>
      <c r="K29" s="289" t="n">
        <v>0</v>
      </c>
    </row>
    <row r="30" ht="12.75" customHeight="1" s="414">
      <c r="B30" s="172" t="n"/>
      <c r="C30" s="77" t="n"/>
      <c r="D30" s="77">
        <f>$D$14</f>
        <v/>
      </c>
      <c r="E30" s="290" t="n">
        <v>0</v>
      </c>
      <c r="F30" s="147" t="n"/>
      <c r="G30" s="150" t="n">
        <v>0</v>
      </c>
      <c r="H30" s="147" t="n"/>
      <c r="I30" s="150" t="n">
        <v>0</v>
      </c>
      <c r="J30" s="147" t="n">
        <v>0</v>
      </c>
      <c r="K30" s="291" t="n">
        <v>0</v>
      </c>
    </row>
    <row r="31" ht="12.75" customHeight="1" s="414">
      <c r="B31" s="172" t="inlineStr">
        <is>
          <t>GR</t>
        </is>
      </c>
      <c r="C31" s="104" t="inlineStr">
        <is>
          <t>Great Britain</t>
        </is>
      </c>
      <c r="D31" s="105">
        <f>$D$13</f>
        <v/>
      </c>
      <c r="E31" s="288" t="n">
        <v>0</v>
      </c>
      <c r="F31" s="106" t="n"/>
      <c r="G31" s="144" t="n">
        <v>0</v>
      </c>
      <c r="H31" s="106" t="n"/>
      <c r="I31" s="144" t="n">
        <v>0</v>
      </c>
      <c r="J31" s="106" t="n">
        <v>0</v>
      </c>
      <c r="K31" s="289" t="n">
        <v>0</v>
      </c>
    </row>
    <row r="32" ht="12.75" customHeight="1" s="414">
      <c r="B32" s="172" t="n"/>
      <c r="C32" s="77" t="n"/>
      <c r="D32" s="77">
        <f>$D$14</f>
        <v/>
      </c>
      <c r="E32" s="290" t="n">
        <v>0</v>
      </c>
      <c r="F32" s="147" t="n"/>
      <c r="G32" s="150" t="n">
        <v>0</v>
      </c>
      <c r="H32" s="147" t="n"/>
      <c r="I32" s="150" t="n">
        <v>0</v>
      </c>
      <c r="J32" s="147" t="n">
        <v>0</v>
      </c>
      <c r="K32" s="291" t="n">
        <v>0</v>
      </c>
    </row>
    <row r="33" ht="12.75" customHeight="1" s="414">
      <c r="B33" s="172" t="inlineStr">
        <is>
          <t>GB</t>
        </is>
      </c>
      <c r="C33" s="104" t="inlineStr">
        <is>
          <t>Ireland</t>
        </is>
      </c>
      <c r="D33" s="105">
        <f>$D$13</f>
        <v/>
      </c>
      <c r="E33" s="288" t="n">
        <v>0</v>
      </c>
      <c r="F33" s="106" t="n"/>
      <c r="G33" s="144" t="n">
        <v>0</v>
      </c>
      <c r="H33" s="106" t="n"/>
      <c r="I33" s="144" t="n">
        <v>0</v>
      </c>
      <c r="J33" s="106" t="n">
        <v>0</v>
      </c>
      <c r="K33" s="289" t="n">
        <v>0</v>
      </c>
    </row>
    <row r="34" ht="12.75" customHeight="1" s="414">
      <c r="B34" s="172" t="n"/>
      <c r="C34" s="77" t="n"/>
      <c r="D34" s="77">
        <f>$D$14</f>
        <v/>
      </c>
      <c r="E34" s="290" t="n">
        <v>0</v>
      </c>
      <c r="F34" s="147" t="n"/>
      <c r="G34" s="150" t="n">
        <v>0</v>
      </c>
      <c r="H34" s="147" t="n"/>
      <c r="I34" s="150" t="n">
        <v>0</v>
      </c>
      <c r="J34" s="147" t="n">
        <v>0</v>
      </c>
      <c r="K34" s="291" t="n">
        <v>0</v>
      </c>
    </row>
    <row r="35" ht="12.75" customHeight="1" s="414">
      <c r="B35" s="172" t="inlineStr">
        <is>
          <t>IE</t>
        </is>
      </c>
      <c r="C35" s="104" t="inlineStr">
        <is>
          <t>Italy</t>
        </is>
      </c>
      <c r="D35" s="105">
        <f>$D$13</f>
        <v/>
      </c>
      <c r="E35" s="288" t="n">
        <v>0</v>
      </c>
      <c r="F35" s="106" t="n"/>
      <c r="G35" s="144" t="n">
        <v>0</v>
      </c>
      <c r="H35" s="106" t="n"/>
      <c r="I35" s="144" t="n">
        <v>0</v>
      </c>
      <c r="J35" s="106" t="n">
        <v>0</v>
      </c>
      <c r="K35" s="289" t="n">
        <v>0</v>
      </c>
    </row>
    <row r="36" ht="12.75" customHeight="1" s="414">
      <c r="B36" s="172" t="n"/>
      <c r="C36" s="77" t="n"/>
      <c r="D36" s="77">
        <f>$D$14</f>
        <v/>
      </c>
      <c r="E36" s="290" t="n">
        <v>0</v>
      </c>
      <c r="F36" s="147" t="n"/>
      <c r="G36" s="150" t="n">
        <v>0</v>
      </c>
      <c r="H36" s="147" t="n"/>
      <c r="I36" s="150" t="n">
        <v>0</v>
      </c>
      <c r="J36" s="147" t="n">
        <v>0</v>
      </c>
      <c r="K36" s="291" t="n">
        <v>0</v>
      </c>
    </row>
    <row r="37" ht="12.75" customHeight="1" s="414">
      <c r="B37" s="172" t="inlineStr">
        <is>
          <t>IT</t>
        </is>
      </c>
      <c r="C37" s="104" t="inlineStr">
        <is>
          <t>Croatia</t>
        </is>
      </c>
      <c r="D37" s="105">
        <f>$D$13</f>
        <v/>
      </c>
      <c r="E37" s="288" t="n">
        <v>0</v>
      </c>
      <c r="F37" s="106" t="n"/>
      <c r="G37" s="144" t="n">
        <v>0</v>
      </c>
      <c r="H37" s="106" t="n"/>
      <c r="I37" s="144" t="n">
        <v>0</v>
      </c>
      <c r="J37" s="106" t="n">
        <v>0</v>
      </c>
      <c r="K37" s="289" t="n">
        <v>0</v>
      </c>
    </row>
    <row r="38" ht="12.75" customHeight="1" s="414">
      <c r="B38" s="172" t="n"/>
      <c r="C38" s="77" t="n"/>
      <c r="D38" s="77">
        <f>$D$14</f>
        <v/>
      </c>
      <c r="E38" s="290" t="n">
        <v>0</v>
      </c>
      <c r="F38" s="147" t="n"/>
      <c r="G38" s="150" t="n">
        <v>0</v>
      </c>
      <c r="H38" s="147" t="n"/>
      <c r="I38" s="150" t="n">
        <v>0</v>
      </c>
      <c r="J38" s="147" t="n">
        <v>0</v>
      </c>
      <c r="K38" s="291" t="n">
        <v>0</v>
      </c>
    </row>
    <row r="39" ht="12.75" customHeight="1" s="414">
      <c r="B39" s="172" t="inlineStr">
        <is>
          <t>LV</t>
        </is>
      </c>
      <c r="C39" s="104" t="inlineStr">
        <is>
          <t>Latvia</t>
        </is>
      </c>
      <c r="D39" s="105">
        <f>$D$13</f>
        <v/>
      </c>
      <c r="E39" s="288" t="n">
        <v>0</v>
      </c>
      <c r="F39" s="106" t="n"/>
      <c r="G39" s="144" t="n">
        <v>0</v>
      </c>
      <c r="H39" s="106" t="n"/>
      <c r="I39" s="144" t="n">
        <v>0</v>
      </c>
      <c r="J39" s="106" t="n">
        <v>0</v>
      </c>
      <c r="K39" s="289" t="n">
        <v>0</v>
      </c>
    </row>
    <row r="40" ht="12.75" customHeight="1" s="414">
      <c r="B40" s="172" t="n"/>
      <c r="C40" s="77" t="n"/>
      <c r="D40" s="77">
        <f>$D$14</f>
        <v/>
      </c>
      <c r="E40" s="290" t="n">
        <v>0</v>
      </c>
      <c r="F40" s="147" t="n"/>
      <c r="G40" s="150" t="n">
        <v>0</v>
      </c>
      <c r="H40" s="147" t="n"/>
      <c r="I40" s="150" t="n">
        <v>0</v>
      </c>
      <c r="J40" s="147" t="n">
        <v>0</v>
      </c>
      <c r="K40" s="291" t="n">
        <v>0</v>
      </c>
    </row>
    <row r="41" ht="12.75" customHeight="1" s="414">
      <c r="B41" s="172" t="inlineStr">
        <is>
          <t>LT</t>
        </is>
      </c>
      <c r="C41" s="104" t="inlineStr">
        <is>
          <t>Lithuania</t>
        </is>
      </c>
      <c r="D41" s="105">
        <f>$D$13</f>
        <v/>
      </c>
      <c r="E41" s="288" t="n">
        <v>0</v>
      </c>
      <c r="F41" s="106" t="n"/>
      <c r="G41" s="144" t="n">
        <v>0</v>
      </c>
      <c r="H41" s="106" t="n"/>
      <c r="I41" s="144" t="n">
        <v>0</v>
      </c>
      <c r="J41" s="106" t="n">
        <v>0</v>
      </c>
      <c r="K41" s="289" t="n">
        <v>0</v>
      </c>
    </row>
    <row r="42" ht="12.75" customHeight="1" s="414">
      <c r="B42" s="172" t="n"/>
      <c r="C42" s="77" t="n"/>
      <c r="D42" s="77">
        <f>$D$14</f>
        <v/>
      </c>
      <c r="E42" s="290" t="n">
        <v>0</v>
      </c>
      <c r="F42" s="147" t="n"/>
      <c r="G42" s="150" t="n">
        <v>0</v>
      </c>
      <c r="H42" s="147" t="n"/>
      <c r="I42" s="150" t="n">
        <v>0</v>
      </c>
      <c r="J42" s="147" t="n">
        <v>0</v>
      </c>
      <c r="K42" s="291" t="n">
        <v>0</v>
      </c>
    </row>
    <row r="43" ht="12.75" customHeight="1" s="414">
      <c r="B43" s="172" t="inlineStr">
        <is>
          <t>LU</t>
        </is>
      </c>
      <c r="C43" s="104" t="inlineStr">
        <is>
          <t>Luxembourg</t>
        </is>
      </c>
      <c r="D43" s="105">
        <f>$D$13</f>
        <v/>
      </c>
      <c r="E43" s="288" t="n">
        <v>0</v>
      </c>
      <c r="F43" s="106" t="n"/>
      <c r="G43" s="144" t="n">
        <v>0</v>
      </c>
      <c r="H43" s="106" t="n"/>
      <c r="I43" s="144" t="n">
        <v>0</v>
      </c>
      <c r="J43" s="106" t="n">
        <v>0</v>
      </c>
      <c r="K43" s="289" t="n">
        <v>0</v>
      </c>
    </row>
    <row r="44" ht="12.75" customHeight="1" s="414">
      <c r="B44" s="172" t="n"/>
      <c r="C44" s="77" t="n"/>
      <c r="D44" s="77">
        <f>$D$14</f>
        <v/>
      </c>
      <c r="E44" s="290" t="n">
        <v>0</v>
      </c>
      <c r="F44" s="147" t="n"/>
      <c r="G44" s="150" t="n">
        <v>0</v>
      </c>
      <c r="H44" s="147" t="n"/>
      <c r="I44" s="150" t="n">
        <v>0</v>
      </c>
      <c r="J44" s="147" t="n">
        <v>0</v>
      </c>
      <c r="K44" s="291" t="n">
        <v>0</v>
      </c>
    </row>
    <row r="45" ht="12.75" customHeight="1" s="414">
      <c r="B45" s="172" t="inlineStr">
        <is>
          <t>MT</t>
        </is>
      </c>
      <c r="C45" s="104" t="inlineStr">
        <is>
          <t>Malta</t>
        </is>
      </c>
      <c r="D45" s="105">
        <f>$D$13</f>
        <v/>
      </c>
      <c r="E45" s="288" t="n">
        <v>0</v>
      </c>
      <c r="F45" s="106" t="n"/>
      <c r="G45" s="144" t="n">
        <v>0</v>
      </c>
      <c r="H45" s="106" t="n"/>
      <c r="I45" s="144" t="n">
        <v>0</v>
      </c>
      <c r="J45" s="106" t="n">
        <v>0</v>
      </c>
      <c r="K45" s="289" t="n">
        <v>0</v>
      </c>
    </row>
    <row r="46" ht="12.75" customHeight="1" s="414">
      <c r="B46" s="172" t="n"/>
      <c r="C46" s="77" t="n"/>
      <c r="D46" s="77">
        <f>$D$14</f>
        <v/>
      </c>
      <c r="E46" s="290" t="n">
        <v>0</v>
      </c>
      <c r="F46" s="147" t="n"/>
      <c r="G46" s="150" t="n">
        <v>0</v>
      </c>
      <c r="H46" s="147" t="n"/>
      <c r="I46" s="150" t="n">
        <v>0</v>
      </c>
      <c r="J46" s="147" t="n">
        <v>0</v>
      </c>
      <c r="K46" s="291" t="n">
        <v>0</v>
      </c>
    </row>
    <row r="47" ht="12.75" customHeight="1" s="414">
      <c r="B47" s="172" t="inlineStr">
        <is>
          <t>NL</t>
        </is>
      </c>
      <c r="C47" s="104" t="inlineStr">
        <is>
          <t>Netherlands</t>
        </is>
      </c>
      <c r="D47" s="105">
        <f>$D$13</f>
        <v/>
      </c>
      <c r="E47" s="288" t="n">
        <v>0</v>
      </c>
      <c r="F47" s="106" t="n"/>
      <c r="G47" s="144" t="n">
        <v>0</v>
      </c>
      <c r="H47" s="106" t="n"/>
      <c r="I47" s="144" t="n">
        <v>0</v>
      </c>
      <c r="J47" s="106" t="n">
        <v>0</v>
      </c>
      <c r="K47" s="289" t="n">
        <v>0</v>
      </c>
    </row>
    <row r="48" ht="12.75" customHeight="1" s="414">
      <c r="B48" s="172" t="n"/>
      <c r="C48" s="77" t="n"/>
      <c r="D48" s="77">
        <f>$D$14</f>
        <v/>
      </c>
      <c r="E48" s="290" t="n">
        <v>0</v>
      </c>
      <c r="F48" s="147" t="n"/>
      <c r="G48" s="150" t="n">
        <v>0</v>
      </c>
      <c r="H48" s="147" t="n"/>
      <c r="I48" s="150" t="n">
        <v>0</v>
      </c>
      <c r="J48" s="147" t="n">
        <v>0</v>
      </c>
      <c r="K48" s="291" t="n">
        <v>0</v>
      </c>
    </row>
    <row r="49" ht="12.75" customHeight="1" s="414">
      <c r="B49" s="172" t="inlineStr">
        <is>
          <t>AT</t>
        </is>
      </c>
      <c r="C49" s="104" t="inlineStr">
        <is>
          <t>Austria</t>
        </is>
      </c>
      <c r="D49" s="105">
        <f>$D$13</f>
        <v/>
      </c>
      <c r="E49" s="288" t="n">
        <v>0</v>
      </c>
      <c r="F49" s="106" t="n"/>
      <c r="G49" s="144" t="n">
        <v>0</v>
      </c>
      <c r="H49" s="106" t="n"/>
      <c r="I49" s="144" t="n">
        <v>0</v>
      </c>
      <c r="J49" s="106" t="n">
        <v>0</v>
      </c>
      <c r="K49" s="289" t="n">
        <v>0</v>
      </c>
    </row>
    <row r="50" ht="12.75" customHeight="1" s="414">
      <c r="B50" s="172" t="n"/>
      <c r="C50" s="77" t="n"/>
      <c r="D50" s="77">
        <f>$D$14</f>
        <v/>
      </c>
      <c r="E50" s="292" t="n">
        <v>0</v>
      </c>
      <c r="F50" s="293" t="n"/>
      <c r="G50" s="294" t="n">
        <v>0</v>
      </c>
      <c r="H50" s="293" t="n"/>
      <c r="I50" s="294" t="n">
        <v>0</v>
      </c>
      <c r="J50" s="293" t="n">
        <v>0</v>
      </c>
      <c r="K50" s="295" t="n">
        <v>0</v>
      </c>
    </row>
    <row r="51" ht="12.75" customHeight="1" s="414">
      <c r="B51" s="172" t="inlineStr">
        <is>
          <t>PL</t>
        </is>
      </c>
      <c r="C51" s="104" t="inlineStr">
        <is>
          <t>Poland</t>
        </is>
      </c>
      <c r="D51" s="105">
        <f>$D$13</f>
        <v/>
      </c>
      <c r="E51" s="282" t="n">
        <v>0</v>
      </c>
      <c r="F51" s="283" t="n"/>
      <c r="G51" s="284" t="n"/>
      <c r="H51" s="283" t="n"/>
      <c r="I51" s="284" t="n"/>
      <c r="J51" s="283" t="n">
        <v>0</v>
      </c>
      <c r="K51" s="284" t="n"/>
    </row>
    <row r="52" ht="12.75" customHeight="1" s="414">
      <c r="B52" s="172" t="n"/>
      <c r="C52" s="77" t="n"/>
      <c r="D52" s="77">
        <f>$D$14</f>
        <v/>
      </c>
      <c r="E52" s="149" t="n">
        <v>0</v>
      </c>
      <c r="F52" s="147" t="n"/>
      <c r="G52" s="148" t="n"/>
      <c r="H52" s="147" t="n"/>
      <c r="I52" s="148" t="n"/>
      <c r="J52" s="147" t="n">
        <v>0</v>
      </c>
      <c r="K52" s="148" t="n"/>
    </row>
    <row r="53" ht="12.75" customHeight="1" s="414">
      <c r="B53" s="172" t="inlineStr">
        <is>
          <t>PT</t>
        </is>
      </c>
      <c r="C53" s="104" t="inlineStr">
        <is>
          <t>Portugal</t>
        </is>
      </c>
      <c r="D53" s="105">
        <f>$D$13</f>
        <v/>
      </c>
      <c r="E53" s="143" t="n">
        <v>0</v>
      </c>
      <c r="F53" s="106" t="n"/>
      <c r="G53" s="107" t="n"/>
      <c r="H53" s="106" t="n"/>
      <c r="I53" s="107" t="n"/>
      <c r="J53" s="106" t="n">
        <v>0</v>
      </c>
      <c r="K53" s="107" t="n"/>
    </row>
    <row r="54" ht="12.75" customHeight="1" s="414">
      <c r="B54" s="172" t="n"/>
      <c r="C54" s="77" t="n"/>
      <c r="D54" s="77">
        <f>$D$14</f>
        <v/>
      </c>
      <c r="E54" s="149" t="n">
        <v>0</v>
      </c>
      <c r="F54" s="147" t="n"/>
      <c r="G54" s="148" t="n"/>
      <c r="H54" s="147" t="n"/>
      <c r="I54" s="148" t="n"/>
      <c r="J54" s="147" t="n">
        <v>0</v>
      </c>
      <c r="K54" s="148" t="n"/>
    </row>
    <row r="55" ht="12.75" customHeight="1" s="414">
      <c r="B55" s="172" t="inlineStr">
        <is>
          <t>RO</t>
        </is>
      </c>
      <c r="C55" s="104" t="inlineStr">
        <is>
          <t>Romania</t>
        </is>
      </c>
      <c r="D55" s="105">
        <f>$D$13</f>
        <v/>
      </c>
      <c r="E55" s="143" t="n">
        <v>0</v>
      </c>
      <c r="F55" s="106" t="n"/>
      <c r="G55" s="107" t="n"/>
      <c r="H55" s="106" t="n"/>
      <c r="I55" s="107" t="n"/>
      <c r="J55" s="106" t="n">
        <v>0</v>
      </c>
      <c r="K55" s="107" t="n"/>
    </row>
    <row r="56" ht="12.75" customHeight="1" s="414">
      <c r="B56" s="172" t="n"/>
      <c r="C56" s="77" t="n"/>
      <c r="D56" s="77">
        <f>$D$14</f>
        <v/>
      </c>
      <c r="E56" s="149" t="n">
        <v>0</v>
      </c>
      <c r="F56" s="147" t="n"/>
      <c r="G56" s="148" t="n"/>
      <c r="H56" s="147" t="n"/>
      <c r="I56" s="148" t="n"/>
      <c r="J56" s="147" t="n">
        <v>0</v>
      </c>
      <c r="K56" s="148" t="n"/>
    </row>
    <row r="57" ht="12.75" customHeight="1" s="414">
      <c r="B57" s="172" t="inlineStr">
        <is>
          <t>SE</t>
        </is>
      </c>
      <c r="C57" s="104" t="inlineStr">
        <is>
          <t>Sweden</t>
        </is>
      </c>
      <c r="D57" s="105">
        <f>$D$13</f>
        <v/>
      </c>
      <c r="E57" s="143" t="n">
        <v>0</v>
      </c>
      <c r="F57" s="106" t="n"/>
      <c r="G57" s="107" t="n"/>
      <c r="H57" s="106" t="n"/>
      <c r="I57" s="107" t="n"/>
      <c r="J57" s="106" t="n">
        <v>0</v>
      </c>
      <c r="K57" s="107" t="n"/>
    </row>
    <row r="58" ht="12.75" customHeight="1" s="414">
      <c r="B58" s="172" t="n"/>
      <c r="C58" s="77" t="n"/>
      <c r="D58" s="77">
        <f>$D$14</f>
        <v/>
      </c>
      <c r="E58" s="149" t="n">
        <v>0</v>
      </c>
      <c r="F58" s="147" t="n"/>
      <c r="G58" s="148" t="n"/>
      <c r="H58" s="147" t="n"/>
      <c r="I58" s="148" t="n"/>
      <c r="J58" s="147" t="n">
        <v>0</v>
      </c>
      <c r="K58" s="148" t="n"/>
    </row>
    <row r="59" ht="12.75" customHeight="1" s="414">
      <c r="B59" s="172" t="inlineStr">
        <is>
          <t>SK</t>
        </is>
      </c>
      <c r="C59" s="104" t="inlineStr">
        <is>
          <t>Slovakia</t>
        </is>
      </c>
      <c r="D59" s="105">
        <f>$D$13</f>
        <v/>
      </c>
      <c r="E59" s="143" t="n">
        <v>0</v>
      </c>
      <c r="F59" s="106" t="n"/>
      <c r="G59" s="107" t="n"/>
      <c r="H59" s="106" t="n"/>
      <c r="I59" s="107" t="n"/>
      <c r="J59" s="106" t="n">
        <v>0</v>
      </c>
      <c r="K59" s="107" t="n"/>
    </row>
    <row r="60" ht="12.75" customHeight="1" s="414">
      <c r="B60" s="172" t="n"/>
      <c r="C60" s="77" t="n"/>
      <c r="D60" s="77">
        <f>$D$14</f>
        <v/>
      </c>
      <c r="E60" s="149" t="n">
        <v>0</v>
      </c>
      <c r="F60" s="147" t="n"/>
      <c r="G60" s="148" t="n"/>
      <c r="H60" s="147" t="n"/>
      <c r="I60" s="148" t="n"/>
      <c r="J60" s="147" t="n">
        <v>0</v>
      </c>
      <c r="K60" s="148" t="n"/>
    </row>
    <row r="61" ht="12.75" customHeight="1" s="414">
      <c r="B61" s="172" t="inlineStr">
        <is>
          <t>SI</t>
        </is>
      </c>
      <c r="C61" s="104" t="inlineStr">
        <is>
          <t>Slovenia</t>
        </is>
      </c>
      <c r="D61" s="105">
        <f>$D$13</f>
        <v/>
      </c>
      <c r="E61" s="143" t="n">
        <v>0</v>
      </c>
      <c r="F61" s="106" t="n"/>
      <c r="G61" s="107" t="n"/>
      <c r="H61" s="106" t="n"/>
      <c r="I61" s="107" t="n"/>
      <c r="J61" s="106" t="n">
        <v>0</v>
      </c>
      <c r="K61" s="107" t="n"/>
    </row>
    <row r="62" ht="12.75" customHeight="1" s="414">
      <c r="B62" s="172" t="n"/>
      <c r="C62" s="77" t="n"/>
      <c r="D62" s="77">
        <f>$D$14</f>
        <v/>
      </c>
      <c r="E62" s="149" t="n">
        <v>0</v>
      </c>
      <c r="F62" s="147" t="n"/>
      <c r="G62" s="148" t="n"/>
      <c r="H62" s="147" t="n"/>
      <c r="I62" s="148" t="n"/>
      <c r="J62" s="147" t="n">
        <v>0</v>
      </c>
      <c r="K62" s="148" t="n"/>
    </row>
    <row r="63" ht="12.75" customHeight="1" s="414">
      <c r="B63" s="172" t="inlineStr">
        <is>
          <t>ES</t>
        </is>
      </c>
      <c r="C63" s="104" t="inlineStr">
        <is>
          <t>Spain</t>
        </is>
      </c>
      <c r="D63" s="105">
        <f>$D$13</f>
        <v/>
      </c>
      <c r="E63" s="143" t="n">
        <v>0</v>
      </c>
      <c r="F63" s="106" t="n"/>
      <c r="G63" s="107" t="n"/>
      <c r="H63" s="106" t="n"/>
      <c r="I63" s="107" t="n"/>
      <c r="J63" s="106" t="n">
        <v>0</v>
      </c>
      <c r="K63" s="107" t="n"/>
    </row>
    <row r="64" ht="12.75" customHeight="1" s="414">
      <c r="B64" s="172" t="n"/>
      <c r="C64" s="77" t="n"/>
      <c r="D64" s="77">
        <f>$D$14</f>
        <v/>
      </c>
      <c r="E64" s="149" t="n">
        <v>0</v>
      </c>
      <c r="F64" s="147" t="n"/>
      <c r="G64" s="148" t="n"/>
      <c r="H64" s="147" t="n"/>
      <c r="I64" s="148" t="n"/>
      <c r="J64" s="147" t="n">
        <v>0</v>
      </c>
      <c r="K64" s="148" t="n"/>
    </row>
    <row r="65" ht="12.75" customHeight="1" s="414">
      <c r="B65" s="172" t="inlineStr">
        <is>
          <t>CZ</t>
        </is>
      </c>
      <c r="C65" s="104" t="inlineStr">
        <is>
          <t>Czech Republic</t>
        </is>
      </c>
      <c r="D65" s="105">
        <f>$D$13</f>
        <v/>
      </c>
      <c r="E65" s="143" t="n">
        <v>0</v>
      </c>
      <c r="F65" s="106" t="n"/>
      <c r="G65" s="107" t="n"/>
      <c r="H65" s="106" t="n"/>
      <c r="I65" s="107" t="n"/>
      <c r="J65" s="106" t="n">
        <v>0</v>
      </c>
      <c r="K65" s="107" t="n"/>
    </row>
    <row r="66" ht="12.75" customHeight="1" s="414">
      <c r="B66" s="172" t="n"/>
      <c r="C66" s="77" t="n"/>
      <c r="D66" s="77">
        <f>$D$14</f>
        <v/>
      </c>
      <c r="E66" s="149" t="n">
        <v>0</v>
      </c>
      <c r="F66" s="147" t="n"/>
      <c r="G66" s="148" t="n"/>
      <c r="H66" s="147" t="n"/>
      <c r="I66" s="148" t="n"/>
      <c r="J66" s="147" t="n">
        <v>0</v>
      </c>
      <c r="K66" s="148" t="n"/>
    </row>
    <row r="67" ht="12.75" customHeight="1" s="414">
      <c r="B67" s="172" t="inlineStr">
        <is>
          <t>HU</t>
        </is>
      </c>
      <c r="C67" s="104" t="inlineStr">
        <is>
          <t>Hungary</t>
        </is>
      </c>
      <c r="D67" s="105">
        <f>$D$13</f>
        <v/>
      </c>
      <c r="E67" s="143" t="n">
        <v>0</v>
      </c>
      <c r="F67" s="106" t="n"/>
      <c r="G67" s="107" t="n"/>
      <c r="H67" s="106" t="n"/>
      <c r="I67" s="107" t="n"/>
      <c r="J67" s="106" t="n">
        <v>0</v>
      </c>
      <c r="K67" s="107" t="n"/>
    </row>
    <row r="68" ht="12.75" customHeight="1" s="414">
      <c r="B68" s="172" t="n"/>
      <c r="C68" s="77" t="n"/>
      <c r="D68" s="77">
        <f>$D$14</f>
        <v/>
      </c>
      <c r="E68" s="149" t="n">
        <v>0</v>
      </c>
      <c r="F68" s="147" t="n"/>
      <c r="G68" s="148" t="n"/>
      <c r="H68" s="147" t="n"/>
      <c r="I68" s="148" t="n"/>
      <c r="J68" s="147" t="n">
        <v>0</v>
      </c>
      <c r="K68" s="148" t="n"/>
    </row>
    <row r="69" ht="12.75" customHeight="1" s="414">
      <c r="B69" s="172" t="inlineStr">
        <is>
          <t>CY</t>
        </is>
      </c>
      <c r="C69" s="104" t="inlineStr">
        <is>
          <t>Cyprus</t>
        </is>
      </c>
      <c r="D69" s="105">
        <f>$D$13</f>
        <v/>
      </c>
      <c r="E69" s="143" t="n">
        <v>0</v>
      </c>
      <c r="F69" s="106" t="n"/>
      <c r="G69" s="107" t="n"/>
      <c r="H69" s="106" t="n"/>
      <c r="I69" s="107" t="n"/>
      <c r="J69" s="106" t="n">
        <v>0</v>
      </c>
      <c r="K69" s="107" t="n"/>
    </row>
    <row r="70" ht="12.75" customHeight="1" s="414">
      <c r="B70" s="172" t="n"/>
      <c r="C70" s="77" t="n"/>
      <c r="D70" s="77">
        <f>$D$14</f>
        <v/>
      </c>
      <c r="E70" s="149" t="n">
        <v>0</v>
      </c>
      <c r="F70" s="147" t="n"/>
      <c r="G70" s="148" t="n"/>
      <c r="H70" s="147" t="n"/>
      <c r="I70" s="148" t="n"/>
      <c r="J70" s="147" t="n">
        <v>0</v>
      </c>
      <c r="K70" s="148" t="n"/>
    </row>
    <row r="71" ht="12.75" customHeight="1" s="414">
      <c r="B71" s="172" t="inlineStr">
        <is>
          <t>IS</t>
        </is>
      </c>
      <c r="C71" s="104" t="inlineStr">
        <is>
          <t>Iceland</t>
        </is>
      </c>
      <c r="D71" s="105">
        <f>$D$13</f>
        <v/>
      </c>
      <c r="E71" s="143" t="n">
        <v>0</v>
      </c>
      <c r="F71" s="106" t="n"/>
      <c r="G71" s="107" t="n"/>
      <c r="H71" s="106" t="n"/>
      <c r="I71" s="107" t="n"/>
      <c r="J71" s="106" t="n">
        <v>0</v>
      </c>
      <c r="K71" s="107" t="n"/>
    </row>
    <row r="72" ht="12.75" customHeight="1" s="414">
      <c r="B72" s="172" t="n"/>
      <c r="C72" s="77" t="n"/>
      <c r="D72" s="77">
        <f>$D$14</f>
        <v/>
      </c>
      <c r="E72" s="149" t="n">
        <v>0</v>
      </c>
      <c r="F72" s="147" t="n"/>
      <c r="G72" s="148" t="n"/>
      <c r="H72" s="147" t="n"/>
      <c r="I72" s="148" t="n"/>
      <c r="J72" s="147" t="n">
        <v>0</v>
      </c>
      <c r="K72" s="148" t="n"/>
    </row>
    <row r="73" ht="12.75" customHeight="1" s="414">
      <c r="B73" s="172" t="inlineStr">
        <is>
          <t>LI</t>
        </is>
      </c>
      <c r="C73" s="104" t="inlineStr">
        <is>
          <t>Liechtenstein</t>
        </is>
      </c>
      <c r="D73" s="105">
        <f>$D$13</f>
        <v/>
      </c>
      <c r="E73" s="143" t="n">
        <v>0</v>
      </c>
      <c r="F73" s="106" t="n"/>
      <c r="G73" s="107" t="n"/>
      <c r="H73" s="106" t="n"/>
      <c r="I73" s="107" t="n"/>
      <c r="J73" s="106" t="n">
        <v>0</v>
      </c>
      <c r="K73" s="107" t="n"/>
    </row>
    <row r="74" ht="12.75" customHeight="1" s="414">
      <c r="B74" s="172" t="n"/>
      <c r="C74" s="77" t="n"/>
      <c r="D74" s="77">
        <f>$D$14</f>
        <v/>
      </c>
      <c r="E74" s="149" t="n">
        <v>0</v>
      </c>
      <c r="F74" s="147" t="n"/>
      <c r="G74" s="148" t="n"/>
      <c r="H74" s="147" t="n"/>
      <c r="I74" s="148" t="n"/>
      <c r="J74" s="147" t="n">
        <v>0</v>
      </c>
      <c r="K74" s="148" t="n"/>
    </row>
    <row r="75" ht="12.75" customHeight="1" s="414">
      <c r="B75" s="172" t="inlineStr">
        <is>
          <t>NO</t>
        </is>
      </c>
      <c r="C75" s="104" t="inlineStr">
        <is>
          <t>Norway</t>
        </is>
      </c>
      <c r="D75" s="105">
        <f>$D$13</f>
        <v/>
      </c>
      <c r="E75" s="143" t="n">
        <v>0</v>
      </c>
      <c r="F75" s="106" t="n"/>
      <c r="G75" s="107" t="n"/>
      <c r="H75" s="106" t="n"/>
      <c r="I75" s="107" t="n"/>
      <c r="J75" s="106" t="n">
        <v>0</v>
      </c>
      <c r="K75" s="107" t="n"/>
    </row>
    <row r="76" ht="12.75" customHeight="1" s="414">
      <c r="B76" s="172" t="n"/>
      <c r="C76" s="77" t="n"/>
      <c r="D76" s="77">
        <f>$D$14</f>
        <v/>
      </c>
      <c r="E76" s="149" t="n">
        <v>0</v>
      </c>
      <c r="F76" s="147" t="n"/>
      <c r="G76" s="148" t="n"/>
      <c r="H76" s="147" t="n"/>
      <c r="I76" s="148" t="n"/>
      <c r="J76" s="147" t="n">
        <v>0</v>
      </c>
      <c r="K76" s="148" t="n"/>
    </row>
    <row r="77" ht="12.75" customHeight="1" s="414">
      <c r="B77" s="172" t="inlineStr">
        <is>
          <t>CH</t>
        </is>
      </c>
      <c r="C77" s="104" t="inlineStr">
        <is>
          <t>Switzerland</t>
        </is>
      </c>
      <c r="D77" s="105">
        <f>$D$13</f>
        <v/>
      </c>
      <c r="E77" s="143" t="n">
        <v>0</v>
      </c>
      <c r="F77" s="106" t="n"/>
      <c r="G77" s="107" t="n"/>
      <c r="H77" s="106" t="n"/>
      <c r="I77" s="107" t="n"/>
      <c r="J77" s="106" t="n">
        <v>0</v>
      </c>
      <c r="K77" s="107" t="n"/>
    </row>
    <row r="78" ht="12.75" customHeight="1" s="414">
      <c r="B78" s="172" t="n"/>
      <c r="C78" s="77" t="n"/>
      <c r="D78" s="77">
        <f>$D$14</f>
        <v/>
      </c>
      <c r="E78" s="149" t="n">
        <v>0</v>
      </c>
      <c r="F78" s="147" t="n"/>
      <c r="G78" s="148" t="n"/>
      <c r="H78" s="147" t="n"/>
      <c r="I78" s="148" t="n"/>
      <c r="J78" s="147" t="n">
        <v>0</v>
      </c>
      <c r="K78" s="148" t="n"/>
    </row>
    <row r="79" ht="12.75" customHeight="1" s="414">
      <c r="B79" s="172" t="inlineStr">
        <is>
          <t>JP</t>
        </is>
      </c>
      <c r="C79" s="104" t="inlineStr">
        <is>
          <t>Japan</t>
        </is>
      </c>
      <c r="D79" s="105">
        <f>$D$13</f>
        <v/>
      </c>
      <c r="E79" s="143" t="n">
        <v>0</v>
      </c>
      <c r="F79" s="106" t="n"/>
      <c r="G79" s="107" t="n"/>
      <c r="H79" s="106" t="n"/>
      <c r="I79" s="107" t="n"/>
      <c r="J79" s="106" t="n">
        <v>0</v>
      </c>
      <c r="K79" s="107" t="n"/>
    </row>
    <row r="80" ht="12.75" customHeight="1" s="414">
      <c r="B80" s="172" t="n"/>
      <c r="C80" s="77" t="n"/>
      <c r="D80" s="77">
        <f>$D$14</f>
        <v/>
      </c>
      <c r="E80" s="149" t="n">
        <v>0</v>
      </c>
      <c r="F80" s="147" t="n"/>
      <c r="G80" s="148" t="n"/>
      <c r="H80" s="147" t="n"/>
      <c r="I80" s="148" t="n"/>
      <c r="J80" s="147" t="n">
        <v>0</v>
      </c>
      <c r="K80" s="148" t="n"/>
    </row>
    <row r="81" ht="12.75" customHeight="1" s="414">
      <c r="B81" s="172" t="inlineStr">
        <is>
          <t>CA</t>
        </is>
      </c>
      <c r="C81" s="104" t="inlineStr">
        <is>
          <t>Canada</t>
        </is>
      </c>
      <c r="D81" s="105">
        <f>$D$13</f>
        <v/>
      </c>
      <c r="E81" s="143" t="n">
        <v>0</v>
      </c>
      <c r="F81" s="106" t="n"/>
      <c r="G81" s="107" t="n"/>
      <c r="H81" s="106" t="n"/>
      <c r="I81" s="107" t="n"/>
      <c r="J81" s="106" t="n">
        <v>0</v>
      </c>
      <c r="K81" s="107" t="n"/>
    </row>
    <row r="82" ht="12.75" customHeight="1" s="414">
      <c r="B82" s="172" t="n"/>
      <c r="C82" s="77" t="n"/>
      <c r="D82" s="77">
        <f>$D$14</f>
        <v/>
      </c>
      <c r="E82" s="149" t="n">
        <v>0</v>
      </c>
      <c r="F82" s="147" t="n"/>
      <c r="G82" s="148" t="n"/>
      <c r="H82" s="147" t="n"/>
      <c r="I82" s="148" t="n"/>
      <c r="J82" s="147" t="n">
        <v>0</v>
      </c>
      <c r="K82" s="148" t="n"/>
    </row>
    <row r="83" ht="12.75" customHeight="1" s="414">
      <c r="B83" s="172" t="inlineStr">
        <is>
          <t>US</t>
        </is>
      </c>
      <c r="C83" s="104" t="inlineStr">
        <is>
          <t>USA</t>
        </is>
      </c>
      <c r="D83" s="105">
        <f>$D$13</f>
        <v/>
      </c>
      <c r="E83" s="143" t="n">
        <v>0</v>
      </c>
      <c r="F83" s="106" t="n"/>
      <c r="G83" s="107" t="n"/>
      <c r="H83" s="106" t="n"/>
      <c r="I83" s="107" t="n"/>
      <c r="J83" s="106" t="n">
        <v>0</v>
      </c>
      <c r="K83" s="107" t="n"/>
    </row>
    <row r="84" ht="12.75" customHeight="1" s="414">
      <c r="B84" s="172" t="n"/>
      <c r="C84" s="77" t="n"/>
      <c r="D84" s="77">
        <f>$D$14</f>
        <v/>
      </c>
      <c r="E84" s="149" t="n">
        <v>0</v>
      </c>
      <c r="F84" s="147" t="n"/>
      <c r="G84" s="148" t="n"/>
      <c r="H84" s="147" t="n"/>
      <c r="I84" s="148" t="n"/>
      <c r="J84" s="147" t="n">
        <v>0</v>
      </c>
      <c r="K84" s="148" t="n"/>
    </row>
    <row r="85" ht="12.75" customHeight="1" s="414">
      <c r="B85" s="172" t="inlineStr">
        <is>
          <t>$c</t>
        </is>
      </c>
      <c r="C85" s="104" t="inlineStr">
        <is>
          <t>other OECD-States</t>
        </is>
      </c>
      <c r="D85" s="105">
        <f>$D$13</f>
        <v/>
      </c>
      <c r="E85" s="143" t="n">
        <v>0</v>
      </c>
      <c r="F85" s="106" t="n"/>
      <c r="G85" s="107" t="n"/>
      <c r="H85" s="106" t="n"/>
      <c r="I85" s="107" t="n"/>
      <c r="J85" s="106" t="n">
        <v>0</v>
      </c>
      <c r="K85" s="107" t="n"/>
    </row>
    <row r="86" ht="12.75" customHeight="1" s="414">
      <c r="B86" s="172" t="n"/>
      <c r="C86" s="77" t="n"/>
      <c r="D86" s="77">
        <f>$D$14</f>
        <v/>
      </c>
      <c r="E86" s="149" t="n">
        <v>0</v>
      </c>
      <c r="F86" s="147" t="n"/>
      <c r="G86" s="148" t="n"/>
      <c r="H86" s="147" t="n"/>
      <c r="I86" s="148" t="n"/>
      <c r="J86" s="147" t="n">
        <v>0</v>
      </c>
      <c r="K86" s="148" t="n"/>
    </row>
    <row r="87" ht="12.75" customHeight="1" s="414">
      <c r="B87" s="172" t="inlineStr">
        <is>
          <t>$i</t>
        </is>
      </c>
      <c r="C87" s="104" t="inlineStr">
        <is>
          <t>EU institutions</t>
        </is>
      </c>
      <c r="D87" s="105">
        <f>$D$13</f>
        <v/>
      </c>
      <c r="E87" s="143" t="n">
        <v>0</v>
      </c>
      <c r="F87" s="106" t="n"/>
      <c r="G87" s="107" t="n"/>
      <c r="H87" s="106" t="n"/>
      <c r="I87" s="107" t="n"/>
      <c r="J87" s="106" t="n">
        <v>0</v>
      </c>
      <c r="K87" s="107" t="n"/>
    </row>
    <row r="88" ht="12.75" customHeight="1" s="414">
      <c r="B88" s="172" t="n"/>
      <c r="C88" s="77" t="n"/>
      <c r="D88" s="77">
        <f>$D$14</f>
        <v/>
      </c>
      <c r="E88" s="149" t="n">
        <v>0</v>
      </c>
      <c r="F88" s="147" t="n"/>
      <c r="G88" s="148" t="n"/>
      <c r="H88" s="147" t="n"/>
      <c r="I88" s="148" t="n"/>
      <c r="J88" s="147" t="n">
        <v>0</v>
      </c>
      <c r="K88" s="148" t="n"/>
    </row>
    <row r="89" ht="12.75" customHeight="1" s="414">
      <c r="B89" s="172" t="inlineStr">
        <is>
          <t>$u</t>
        </is>
      </c>
      <c r="C89" s="104" t="inlineStr">
        <is>
          <t>other states/institutions</t>
        </is>
      </c>
      <c r="D89" s="105">
        <f>$D$13</f>
        <v/>
      </c>
      <c r="E89" s="143" t="n">
        <v>0</v>
      </c>
      <c r="F89" s="106" t="n"/>
      <c r="G89" s="107" t="n"/>
      <c r="H89" s="106" t="n"/>
      <c r="I89" s="107" t="n"/>
      <c r="J89" s="106" t="n">
        <v>0</v>
      </c>
      <c r="K89" s="107" t="n"/>
    </row>
    <row r="90" ht="12.75" customHeight="1" s="414">
      <c r="B90" s="174" t="n"/>
      <c r="C90" s="175" t="n"/>
      <c r="D90" s="175">
        <f>$D$14</f>
        <v/>
      </c>
      <c r="E90" s="156" t="n">
        <v>0</v>
      </c>
      <c r="F90" s="154" t="n"/>
      <c r="G90" s="155" t="n"/>
      <c r="H90" s="154" t="n"/>
      <c r="I90" s="155" t="n"/>
      <c r="J90" s="154" t="n">
        <v>0</v>
      </c>
      <c r="K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14"/>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Ship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14">
      <c r="C10" s="41" t="n"/>
      <c r="D10" s="41" t="n"/>
      <c r="E10" s="375" t="n"/>
      <c r="F10" s="463" t="inlineStr">
        <is>
          <t>overll</t>
        </is>
      </c>
      <c r="G10" s="252" t="inlineStr">
        <is>
          <t>thereof</t>
        </is>
      </c>
      <c r="H10" s="507" t="n"/>
      <c r="I10" s="470" t="inlineStr">
        <is>
          <t>overll</t>
        </is>
      </c>
      <c r="J10" s="252" t="inlineStr">
        <is>
          <t>thereof</t>
        </is>
      </c>
    </row>
    <row r="11" ht="53.25" customHeight="1" s="414">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14">
      <c r="B12" s="169" t="n"/>
      <c r="C12" s="170" t="inlineStr">
        <is>
          <t>State</t>
        </is>
      </c>
      <c r="D12" s="171">
        <f>AktQuartal</f>
        <v/>
      </c>
      <c r="E12" s="403">
        <f>Einheit_Waehrung</f>
        <v/>
      </c>
      <c r="F12" s="352">
        <f>E12</f>
        <v/>
      </c>
      <c r="G12" s="352">
        <f>E12</f>
        <v/>
      </c>
      <c r="H12" s="352">
        <f>G12</f>
        <v/>
      </c>
      <c r="I12" s="352">
        <f>F12</f>
        <v/>
      </c>
      <c r="J12" s="352">
        <f>G12</f>
        <v/>
      </c>
    </row>
    <row r="13" ht="12.75" customHeight="1" s="414">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14">
      <c r="B14" s="172" t="n"/>
      <c r="C14" s="77" t="n"/>
      <c r="D14" s="77">
        <f>"year "&amp;(AktJahr-1)</f>
        <v/>
      </c>
      <c r="E14" s="149" t="n">
        <v>0</v>
      </c>
      <c r="F14" s="147" t="n">
        <v>0</v>
      </c>
      <c r="G14" s="147" t="n">
        <v>0</v>
      </c>
      <c r="H14" s="150" t="n">
        <v>0</v>
      </c>
      <c r="I14" s="150" t="n">
        <v>0</v>
      </c>
      <c r="J14" s="147" t="n">
        <v>0</v>
      </c>
    </row>
    <row r="15" ht="12.75" customHeight="1" s="414">
      <c r="B15" s="172" t="inlineStr">
        <is>
          <t>DE</t>
        </is>
      </c>
      <c r="C15" s="104" t="inlineStr">
        <is>
          <t>Germany</t>
        </is>
      </c>
      <c r="D15" s="105">
        <f>$D$13</f>
        <v/>
      </c>
      <c r="E15" s="143" t="n">
        <v>0</v>
      </c>
      <c r="F15" s="106" t="n">
        <v>0</v>
      </c>
      <c r="G15" s="106" t="n">
        <v>0</v>
      </c>
      <c r="H15" s="144" t="n">
        <v>0</v>
      </c>
      <c r="I15" s="144" t="n">
        <v>0</v>
      </c>
      <c r="J15" s="106" t="n">
        <v>0</v>
      </c>
    </row>
    <row r="16" ht="12.75" customHeight="1" s="414">
      <c r="B16" s="172" t="n"/>
      <c r="C16" s="77" t="n"/>
      <c r="D16" s="77">
        <f>$D$14</f>
        <v/>
      </c>
      <c r="E16" s="149" t="n">
        <v>0</v>
      </c>
      <c r="F16" s="147" t="n">
        <v>0</v>
      </c>
      <c r="G16" s="147" t="n">
        <v>0</v>
      </c>
      <c r="H16" s="150" t="n">
        <v>0</v>
      </c>
      <c r="I16" s="150" t="n">
        <v>0</v>
      </c>
      <c r="J16" s="147" t="n">
        <v>0</v>
      </c>
    </row>
    <row r="17" ht="12.75" customHeight="1" s="414">
      <c r="B17" s="173" t="inlineStr">
        <is>
          <t>BE</t>
        </is>
      </c>
      <c r="C17" s="104" t="inlineStr">
        <is>
          <t>Belgium</t>
        </is>
      </c>
      <c r="D17" s="105">
        <f>$D$13</f>
        <v/>
      </c>
      <c r="E17" s="143" t="n">
        <v>0</v>
      </c>
      <c r="F17" s="106" t="n">
        <v>0</v>
      </c>
      <c r="G17" s="106" t="n">
        <v>0</v>
      </c>
      <c r="H17" s="144" t="n">
        <v>0</v>
      </c>
      <c r="I17" s="144" t="n">
        <v>0</v>
      </c>
      <c r="J17" s="106" t="n">
        <v>0</v>
      </c>
    </row>
    <row r="18" ht="12.75" customHeight="1" s="414">
      <c r="B18" s="172" t="n"/>
      <c r="C18" s="77" t="n"/>
      <c r="D18" s="77">
        <f>$D$14</f>
        <v/>
      </c>
      <c r="E18" s="149" t="n">
        <v>0</v>
      </c>
      <c r="F18" s="147" t="n">
        <v>0</v>
      </c>
      <c r="G18" s="147" t="n">
        <v>0</v>
      </c>
      <c r="H18" s="150" t="n">
        <v>0</v>
      </c>
      <c r="I18" s="150" t="n">
        <v>0</v>
      </c>
      <c r="J18" s="147" t="n">
        <v>0</v>
      </c>
    </row>
    <row r="19" ht="12.75" customHeight="1" s="414">
      <c r="B19" s="173" t="inlineStr">
        <is>
          <t>BG</t>
        </is>
      </c>
      <c r="C19" s="104" t="inlineStr">
        <is>
          <t>Bulgaria</t>
        </is>
      </c>
      <c r="D19" s="105">
        <f>$D$13</f>
        <v/>
      </c>
      <c r="E19" s="143" t="n">
        <v>0</v>
      </c>
      <c r="F19" s="106" t="n">
        <v>0</v>
      </c>
      <c r="G19" s="106" t="n">
        <v>0</v>
      </c>
      <c r="H19" s="144" t="n">
        <v>0</v>
      </c>
      <c r="I19" s="144" t="n">
        <v>0</v>
      </c>
      <c r="J19" s="106" t="n">
        <v>0</v>
      </c>
    </row>
    <row r="20" ht="12.75" customHeight="1" s="414">
      <c r="B20" s="172" t="n"/>
      <c r="C20" s="77" t="n"/>
      <c r="D20" s="77">
        <f>$D$14</f>
        <v/>
      </c>
      <c r="E20" s="149" t="n">
        <v>0</v>
      </c>
      <c r="F20" s="147" t="n">
        <v>0</v>
      </c>
      <c r="G20" s="147" t="n">
        <v>0</v>
      </c>
      <c r="H20" s="150" t="n">
        <v>0</v>
      </c>
      <c r="I20" s="150" t="n">
        <v>0</v>
      </c>
      <c r="J20" s="147" t="n">
        <v>0</v>
      </c>
    </row>
    <row r="21" ht="12.75" customHeight="1" s="414">
      <c r="B21" s="173" t="inlineStr">
        <is>
          <t>DK</t>
        </is>
      </c>
      <c r="C21" s="104" t="inlineStr">
        <is>
          <t>Denmark</t>
        </is>
      </c>
      <c r="D21" s="105">
        <f>$D$13</f>
        <v/>
      </c>
      <c r="E21" s="143" t="n">
        <v>0</v>
      </c>
      <c r="F21" s="106" t="n">
        <v>0</v>
      </c>
      <c r="G21" s="106" t="n">
        <v>0</v>
      </c>
      <c r="H21" s="144" t="n">
        <v>0</v>
      </c>
      <c r="I21" s="144" t="n">
        <v>0</v>
      </c>
      <c r="J21" s="106" t="n">
        <v>0</v>
      </c>
    </row>
    <row r="22" ht="12.75" customHeight="1" s="414">
      <c r="B22" s="173" t="n"/>
      <c r="C22" s="77" t="n"/>
      <c r="D22" s="77">
        <f>$D$14</f>
        <v/>
      </c>
      <c r="E22" s="149" t="n">
        <v>0</v>
      </c>
      <c r="F22" s="147" t="n">
        <v>0</v>
      </c>
      <c r="G22" s="147" t="n">
        <v>0</v>
      </c>
      <c r="H22" s="150" t="n">
        <v>0</v>
      </c>
      <c r="I22" s="150" t="n">
        <v>0</v>
      </c>
      <c r="J22" s="147" t="n">
        <v>0</v>
      </c>
    </row>
    <row r="23" ht="12.75" customHeight="1" s="414">
      <c r="B23" s="173" t="inlineStr">
        <is>
          <t>HR</t>
        </is>
      </c>
      <c r="C23" s="104" t="inlineStr">
        <is>
          <t>Estonia</t>
        </is>
      </c>
      <c r="D23" s="105">
        <f>$D$13</f>
        <v/>
      </c>
      <c r="E23" s="143" t="n">
        <v>0</v>
      </c>
      <c r="F23" s="106" t="n">
        <v>0</v>
      </c>
      <c r="G23" s="106" t="n">
        <v>0</v>
      </c>
      <c r="H23" s="144" t="n">
        <v>0</v>
      </c>
      <c r="I23" s="144" t="n">
        <v>0</v>
      </c>
      <c r="J23" s="106" t="n">
        <v>0</v>
      </c>
    </row>
    <row r="24" ht="12.75" customHeight="1" s="414">
      <c r="B24" s="172" t="n"/>
      <c r="C24" s="77" t="n"/>
      <c r="D24" s="77">
        <f>$D$14</f>
        <v/>
      </c>
      <c r="E24" s="149" t="n">
        <v>0</v>
      </c>
      <c r="F24" s="147" t="n">
        <v>0</v>
      </c>
      <c r="G24" s="147" t="n">
        <v>0</v>
      </c>
      <c r="H24" s="150" t="n">
        <v>0</v>
      </c>
      <c r="I24" s="150" t="n">
        <v>0</v>
      </c>
      <c r="J24" s="147" t="n">
        <v>0</v>
      </c>
    </row>
    <row r="25" ht="12.75" customHeight="1" s="414">
      <c r="B25" s="173" t="inlineStr">
        <is>
          <t>EE</t>
        </is>
      </c>
      <c r="C25" s="104" t="inlineStr">
        <is>
          <t>Finland</t>
        </is>
      </c>
      <c r="D25" s="105">
        <f>$D$13</f>
        <v/>
      </c>
      <c r="E25" s="143" t="n">
        <v>0</v>
      </c>
      <c r="F25" s="106" t="n">
        <v>0</v>
      </c>
      <c r="G25" s="106" t="n">
        <v>0</v>
      </c>
      <c r="H25" s="144" t="n">
        <v>0</v>
      </c>
      <c r="I25" s="144" t="n">
        <v>0</v>
      </c>
      <c r="J25" s="106" t="n">
        <v>0</v>
      </c>
    </row>
    <row r="26" ht="12.75" customHeight="1" s="414">
      <c r="B26" s="172" t="n"/>
      <c r="C26" s="77" t="n"/>
      <c r="D26" s="77">
        <f>$D$14</f>
        <v/>
      </c>
      <c r="E26" s="149" t="n">
        <v>0</v>
      </c>
      <c r="F26" s="147" t="n">
        <v>0</v>
      </c>
      <c r="G26" s="147" t="n">
        <v>0</v>
      </c>
      <c r="H26" s="150" t="n">
        <v>0</v>
      </c>
      <c r="I26" s="150" t="n">
        <v>0</v>
      </c>
      <c r="J26" s="147" t="n">
        <v>0</v>
      </c>
    </row>
    <row r="27" ht="12.75" customHeight="1" s="414">
      <c r="B27" s="173" t="inlineStr">
        <is>
          <t>FI</t>
        </is>
      </c>
      <c r="C27" s="104" t="inlineStr">
        <is>
          <t>France</t>
        </is>
      </c>
      <c r="D27" s="105">
        <f>$D$13</f>
        <v/>
      </c>
      <c r="E27" s="143" t="n">
        <v>0</v>
      </c>
      <c r="F27" s="106" t="n">
        <v>0</v>
      </c>
      <c r="G27" s="106" t="n">
        <v>0</v>
      </c>
      <c r="H27" s="144" t="n">
        <v>0</v>
      </c>
      <c r="I27" s="144" t="n">
        <v>0</v>
      </c>
      <c r="J27" s="106" t="n">
        <v>0</v>
      </c>
    </row>
    <row r="28" ht="12.75" customHeight="1" s="414">
      <c r="B28" s="172" t="n"/>
      <c r="C28" s="77" t="n"/>
      <c r="D28" s="77">
        <f>$D$14</f>
        <v/>
      </c>
      <c r="E28" s="149" t="n">
        <v>0</v>
      </c>
      <c r="F28" s="147" t="n">
        <v>0</v>
      </c>
      <c r="G28" s="147" t="n">
        <v>0</v>
      </c>
      <c r="H28" s="150" t="n">
        <v>0</v>
      </c>
      <c r="I28" s="150" t="n">
        <v>0</v>
      </c>
      <c r="J28" s="147" t="n">
        <v>0</v>
      </c>
    </row>
    <row r="29" ht="12.75" customHeight="1" s="414">
      <c r="B29" s="172" t="inlineStr">
        <is>
          <t>FR</t>
        </is>
      </c>
      <c r="C29" s="104" t="inlineStr">
        <is>
          <t>Greece</t>
        </is>
      </c>
      <c r="D29" s="105">
        <f>$D$13</f>
        <v/>
      </c>
      <c r="E29" s="143" t="n">
        <v>0</v>
      </c>
      <c r="F29" s="106" t="n">
        <v>0</v>
      </c>
      <c r="G29" s="106" t="n">
        <v>0</v>
      </c>
      <c r="H29" s="144" t="n">
        <v>0</v>
      </c>
      <c r="I29" s="144" t="n">
        <v>0</v>
      </c>
      <c r="J29" s="106" t="n">
        <v>0</v>
      </c>
    </row>
    <row r="30" ht="12.75" customHeight="1" s="414">
      <c r="B30" s="172" t="n"/>
      <c r="C30" s="77" t="n"/>
      <c r="D30" s="77">
        <f>$D$14</f>
        <v/>
      </c>
      <c r="E30" s="149" t="n">
        <v>0</v>
      </c>
      <c r="F30" s="147" t="n">
        <v>0</v>
      </c>
      <c r="G30" s="147" t="n">
        <v>0</v>
      </c>
      <c r="H30" s="150" t="n">
        <v>0</v>
      </c>
      <c r="I30" s="150" t="n">
        <v>0</v>
      </c>
      <c r="J30" s="147" t="n">
        <v>0</v>
      </c>
    </row>
    <row r="31" ht="12.75" customHeight="1" s="414">
      <c r="B31" s="172" t="inlineStr">
        <is>
          <t>GR</t>
        </is>
      </c>
      <c r="C31" s="104" t="inlineStr">
        <is>
          <t>Great Britain</t>
        </is>
      </c>
      <c r="D31" s="105">
        <f>$D$13</f>
        <v/>
      </c>
      <c r="E31" s="143" t="n">
        <v>0</v>
      </c>
      <c r="F31" s="106" t="n">
        <v>0</v>
      </c>
      <c r="G31" s="106" t="n">
        <v>0</v>
      </c>
      <c r="H31" s="144" t="n">
        <v>0</v>
      </c>
      <c r="I31" s="144" t="n">
        <v>0</v>
      </c>
      <c r="J31" s="106" t="n">
        <v>0</v>
      </c>
    </row>
    <row r="32" ht="12.75" customHeight="1" s="414">
      <c r="B32" s="172" t="n"/>
      <c r="C32" s="77" t="n"/>
      <c r="D32" s="77">
        <f>$D$14</f>
        <v/>
      </c>
      <c r="E32" s="149" t="n">
        <v>0</v>
      </c>
      <c r="F32" s="147" t="n">
        <v>0</v>
      </c>
      <c r="G32" s="147" t="n">
        <v>0</v>
      </c>
      <c r="H32" s="150" t="n">
        <v>0</v>
      </c>
      <c r="I32" s="150" t="n">
        <v>0</v>
      </c>
      <c r="J32" s="147" t="n">
        <v>0</v>
      </c>
    </row>
    <row r="33" ht="12.75" customHeight="1" s="414">
      <c r="B33" s="172" t="inlineStr">
        <is>
          <t>GB</t>
        </is>
      </c>
      <c r="C33" s="104" t="inlineStr">
        <is>
          <t>Ireland</t>
        </is>
      </c>
      <c r="D33" s="105">
        <f>$D$13</f>
        <v/>
      </c>
      <c r="E33" s="143" t="n">
        <v>0</v>
      </c>
      <c r="F33" s="106" t="n">
        <v>0</v>
      </c>
      <c r="G33" s="106" t="n">
        <v>0</v>
      </c>
      <c r="H33" s="144" t="n">
        <v>0</v>
      </c>
      <c r="I33" s="144" t="n">
        <v>0</v>
      </c>
      <c r="J33" s="106" t="n">
        <v>0</v>
      </c>
    </row>
    <row r="34" ht="12.75" customHeight="1" s="414">
      <c r="B34" s="172" t="n"/>
      <c r="C34" s="77" t="n"/>
      <c r="D34" s="77">
        <f>$D$14</f>
        <v/>
      </c>
      <c r="E34" s="149" t="n">
        <v>0</v>
      </c>
      <c r="F34" s="147" t="n">
        <v>0</v>
      </c>
      <c r="G34" s="147" t="n">
        <v>0</v>
      </c>
      <c r="H34" s="150" t="n">
        <v>0</v>
      </c>
      <c r="I34" s="150" t="n">
        <v>0</v>
      </c>
      <c r="J34" s="147" t="n">
        <v>0</v>
      </c>
    </row>
    <row r="35" ht="12.75" customHeight="1" s="414">
      <c r="B35" s="172" t="inlineStr">
        <is>
          <t>IE</t>
        </is>
      </c>
      <c r="C35" s="104" t="inlineStr">
        <is>
          <t>Italy</t>
        </is>
      </c>
      <c r="D35" s="105">
        <f>$D$13</f>
        <v/>
      </c>
      <c r="E35" s="143" t="n">
        <v>0</v>
      </c>
      <c r="F35" s="106" t="n">
        <v>0</v>
      </c>
      <c r="G35" s="106" t="n">
        <v>0</v>
      </c>
      <c r="H35" s="144" t="n">
        <v>0</v>
      </c>
      <c r="I35" s="144" t="n">
        <v>0</v>
      </c>
      <c r="J35" s="106" t="n">
        <v>0</v>
      </c>
    </row>
    <row r="36" ht="12.75" customHeight="1" s="414">
      <c r="B36" s="172" t="n"/>
      <c r="C36" s="77" t="n"/>
      <c r="D36" s="77">
        <f>$D$14</f>
        <v/>
      </c>
      <c r="E36" s="149" t="n">
        <v>0</v>
      </c>
      <c r="F36" s="147" t="n">
        <v>0</v>
      </c>
      <c r="G36" s="147" t="n">
        <v>0</v>
      </c>
      <c r="H36" s="150" t="n">
        <v>0</v>
      </c>
      <c r="I36" s="150" t="n">
        <v>0</v>
      </c>
      <c r="J36" s="147" t="n">
        <v>0</v>
      </c>
    </row>
    <row r="37" ht="12.75" customHeight="1" s="414">
      <c r="B37" s="172" t="inlineStr">
        <is>
          <t>IT</t>
        </is>
      </c>
      <c r="C37" s="104" t="inlineStr">
        <is>
          <t>Croatia</t>
        </is>
      </c>
      <c r="D37" s="105">
        <f>$D$13</f>
        <v/>
      </c>
      <c r="E37" s="143" t="n">
        <v>0</v>
      </c>
      <c r="F37" s="106" t="n">
        <v>0</v>
      </c>
      <c r="G37" s="106" t="n">
        <v>0</v>
      </c>
      <c r="H37" s="144" t="n">
        <v>0</v>
      </c>
      <c r="I37" s="144" t="n">
        <v>0</v>
      </c>
      <c r="J37" s="106" t="n">
        <v>0</v>
      </c>
    </row>
    <row r="38" ht="12.75" customHeight="1" s="414">
      <c r="B38" s="172" t="n"/>
      <c r="C38" s="77" t="n"/>
      <c r="D38" s="77">
        <f>$D$14</f>
        <v/>
      </c>
      <c r="E38" s="149" t="n">
        <v>0</v>
      </c>
      <c r="F38" s="147" t="n">
        <v>0</v>
      </c>
      <c r="G38" s="147" t="n">
        <v>0</v>
      </c>
      <c r="H38" s="150" t="n">
        <v>0</v>
      </c>
      <c r="I38" s="150" t="n">
        <v>0</v>
      </c>
      <c r="J38" s="147" t="n">
        <v>0</v>
      </c>
    </row>
    <row r="39" ht="12.75" customHeight="1" s="414">
      <c r="B39" s="172" t="inlineStr">
        <is>
          <t>LV</t>
        </is>
      </c>
      <c r="C39" s="104" t="inlineStr">
        <is>
          <t>Latvia</t>
        </is>
      </c>
      <c r="D39" s="105">
        <f>$D$13</f>
        <v/>
      </c>
      <c r="E39" s="143" t="n">
        <v>0</v>
      </c>
      <c r="F39" s="106" t="n">
        <v>0</v>
      </c>
      <c r="G39" s="106" t="n">
        <v>0</v>
      </c>
      <c r="H39" s="144" t="n">
        <v>0</v>
      </c>
      <c r="I39" s="144" t="n">
        <v>0</v>
      </c>
      <c r="J39" s="106" t="n">
        <v>0</v>
      </c>
    </row>
    <row r="40" ht="12.75" customHeight="1" s="414">
      <c r="B40" s="172" t="n"/>
      <c r="C40" s="77" t="n"/>
      <c r="D40" s="77">
        <f>$D$14</f>
        <v/>
      </c>
      <c r="E40" s="149" t="n">
        <v>0</v>
      </c>
      <c r="F40" s="147" t="n">
        <v>0</v>
      </c>
      <c r="G40" s="147" t="n">
        <v>0</v>
      </c>
      <c r="H40" s="150" t="n">
        <v>0</v>
      </c>
      <c r="I40" s="150" t="n">
        <v>0</v>
      </c>
      <c r="J40" s="147" t="n">
        <v>0</v>
      </c>
    </row>
    <row r="41" ht="12.75" customHeight="1" s="414">
      <c r="B41" s="172" t="inlineStr">
        <is>
          <t>LT</t>
        </is>
      </c>
      <c r="C41" s="104" t="inlineStr">
        <is>
          <t>Lithuania</t>
        </is>
      </c>
      <c r="D41" s="105">
        <f>$D$13</f>
        <v/>
      </c>
      <c r="E41" s="143" t="n">
        <v>0</v>
      </c>
      <c r="F41" s="106" t="n">
        <v>0</v>
      </c>
      <c r="G41" s="106" t="n">
        <v>0</v>
      </c>
      <c r="H41" s="144" t="n">
        <v>0</v>
      </c>
      <c r="I41" s="144" t="n">
        <v>0</v>
      </c>
      <c r="J41" s="106" t="n">
        <v>0</v>
      </c>
    </row>
    <row r="42" ht="12.75" customHeight="1" s="414">
      <c r="B42" s="172" t="n"/>
      <c r="C42" s="77" t="n"/>
      <c r="D42" s="77">
        <f>$D$14</f>
        <v/>
      </c>
      <c r="E42" s="149" t="n">
        <v>0</v>
      </c>
      <c r="F42" s="147" t="n">
        <v>0</v>
      </c>
      <c r="G42" s="147" t="n">
        <v>0</v>
      </c>
      <c r="H42" s="150" t="n">
        <v>0</v>
      </c>
      <c r="I42" s="150" t="n">
        <v>0</v>
      </c>
      <c r="J42" s="147" t="n">
        <v>0</v>
      </c>
    </row>
    <row r="43" ht="12.75" customHeight="1" s="414">
      <c r="B43" s="172" t="inlineStr">
        <is>
          <t>LU</t>
        </is>
      </c>
      <c r="C43" s="104" t="inlineStr">
        <is>
          <t>Luxembourg</t>
        </is>
      </c>
      <c r="D43" s="105">
        <f>$D$13</f>
        <v/>
      </c>
      <c r="E43" s="143" t="n">
        <v>0</v>
      </c>
      <c r="F43" s="106" t="n">
        <v>0</v>
      </c>
      <c r="G43" s="106" t="n">
        <v>0</v>
      </c>
      <c r="H43" s="144" t="n">
        <v>0</v>
      </c>
      <c r="I43" s="144" t="n">
        <v>0</v>
      </c>
      <c r="J43" s="106" t="n">
        <v>0</v>
      </c>
    </row>
    <row r="44" ht="12.75" customHeight="1" s="414">
      <c r="B44" s="172" t="n"/>
      <c r="C44" s="77" t="n"/>
      <c r="D44" s="77">
        <f>$D$14</f>
        <v/>
      </c>
      <c r="E44" s="149" t="n">
        <v>0</v>
      </c>
      <c r="F44" s="147" t="n">
        <v>0</v>
      </c>
      <c r="G44" s="147" t="n">
        <v>0</v>
      </c>
      <c r="H44" s="150" t="n">
        <v>0</v>
      </c>
      <c r="I44" s="150" t="n">
        <v>0</v>
      </c>
      <c r="J44" s="147" t="n">
        <v>0</v>
      </c>
    </row>
    <row r="45" ht="12.75" customHeight="1" s="414">
      <c r="B45" s="172" t="inlineStr">
        <is>
          <t>MT</t>
        </is>
      </c>
      <c r="C45" s="104" t="inlineStr">
        <is>
          <t>Malta</t>
        </is>
      </c>
      <c r="D45" s="105">
        <f>$D$13</f>
        <v/>
      </c>
      <c r="E45" s="143" t="n">
        <v>0</v>
      </c>
      <c r="F45" s="106" t="n">
        <v>0</v>
      </c>
      <c r="G45" s="106" t="n">
        <v>0</v>
      </c>
      <c r="H45" s="144" t="n">
        <v>0</v>
      </c>
      <c r="I45" s="144" t="n">
        <v>0</v>
      </c>
      <c r="J45" s="106" t="n">
        <v>0</v>
      </c>
    </row>
    <row r="46" ht="12.75" customHeight="1" s="414">
      <c r="B46" s="172" t="n"/>
      <c r="C46" s="77" t="n"/>
      <c r="D46" s="77">
        <f>$D$14</f>
        <v/>
      </c>
      <c r="E46" s="149" t="n">
        <v>0</v>
      </c>
      <c r="F46" s="147" t="n">
        <v>0</v>
      </c>
      <c r="G46" s="147" t="n">
        <v>0</v>
      </c>
      <c r="H46" s="150" t="n">
        <v>0</v>
      </c>
      <c r="I46" s="150" t="n">
        <v>0</v>
      </c>
      <c r="J46" s="147" t="n">
        <v>0</v>
      </c>
    </row>
    <row r="47" ht="12.75" customHeight="1" s="414">
      <c r="B47" s="172" t="inlineStr">
        <is>
          <t>NL</t>
        </is>
      </c>
      <c r="C47" s="104" t="inlineStr">
        <is>
          <t>Netherlands</t>
        </is>
      </c>
      <c r="D47" s="105">
        <f>$D$13</f>
        <v/>
      </c>
      <c r="E47" s="143" t="n">
        <v>0</v>
      </c>
      <c r="F47" s="106" t="n">
        <v>0</v>
      </c>
      <c r="G47" s="106" t="n">
        <v>0</v>
      </c>
      <c r="H47" s="144" t="n">
        <v>0</v>
      </c>
      <c r="I47" s="144" t="n">
        <v>0</v>
      </c>
      <c r="J47" s="106" t="n">
        <v>0</v>
      </c>
    </row>
    <row r="48" ht="12.75" customHeight="1" s="414">
      <c r="B48" s="172" t="n"/>
      <c r="C48" s="77" t="n"/>
      <c r="D48" s="77">
        <f>$D$14</f>
        <v/>
      </c>
      <c r="E48" s="149" t="n">
        <v>0</v>
      </c>
      <c r="F48" s="147" t="n">
        <v>0</v>
      </c>
      <c r="G48" s="147" t="n">
        <v>0</v>
      </c>
      <c r="H48" s="150" t="n">
        <v>0</v>
      </c>
      <c r="I48" s="150" t="n">
        <v>0</v>
      </c>
      <c r="J48" s="147" t="n">
        <v>0</v>
      </c>
    </row>
    <row r="49" ht="12.75" customHeight="1" s="414">
      <c r="B49" s="172" t="inlineStr">
        <is>
          <t>AT</t>
        </is>
      </c>
      <c r="C49" s="104" t="inlineStr">
        <is>
          <t>Austria</t>
        </is>
      </c>
      <c r="D49" s="105">
        <f>$D$13</f>
        <v/>
      </c>
      <c r="E49" s="143" t="n">
        <v>0</v>
      </c>
      <c r="F49" s="106" t="n">
        <v>0</v>
      </c>
      <c r="G49" s="106" t="n">
        <v>0</v>
      </c>
      <c r="H49" s="144" t="n">
        <v>0</v>
      </c>
      <c r="I49" s="144" t="n">
        <v>0</v>
      </c>
      <c r="J49" s="106" t="n">
        <v>0</v>
      </c>
    </row>
    <row r="50" ht="12.75" customHeight="1" s="414">
      <c r="B50" s="172" t="n"/>
      <c r="C50" s="77" t="n"/>
      <c r="D50" s="77">
        <f>$D$14</f>
        <v/>
      </c>
      <c r="E50" s="149" t="n">
        <v>0</v>
      </c>
      <c r="F50" s="147" t="n">
        <v>0</v>
      </c>
      <c r="G50" s="147" t="n">
        <v>0</v>
      </c>
      <c r="H50" s="150" t="n">
        <v>0</v>
      </c>
      <c r="I50" s="150" t="n">
        <v>0</v>
      </c>
      <c r="J50" s="147" t="n">
        <v>0</v>
      </c>
    </row>
    <row r="51" ht="12.75" customHeight="1" s="414">
      <c r="B51" s="172" t="inlineStr">
        <is>
          <t>PL</t>
        </is>
      </c>
      <c r="C51" s="104" t="inlineStr">
        <is>
          <t>Poland</t>
        </is>
      </c>
      <c r="D51" s="105">
        <f>$D$13</f>
        <v/>
      </c>
      <c r="E51" s="143" t="n">
        <v>0</v>
      </c>
      <c r="F51" s="106" t="n">
        <v>0</v>
      </c>
      <c r="G51" s="106" t="n">
        <v>0</v>
      </c>
      <c r="H51" s="144" t="n">
        <v>0</v>
      </c>
      <c r="I51" s="144" t="n">
        <v>0</v>
      </c>
      <c r="J51" s="106" t="n">
        <v>0</v>
      </c>
    </row>
    <row r="52" ht="12.75" customHeight="1" s="414">
      <c r="B52" s="172" t="n"/>
      <c r="C52" s="77" t="n"/>
      <c r="D52" s="77">
        <f>$D$14</f>
        <v/>
      </c>
      <c r="E52" s="149" t="n">
        <v>0</v>
      </c>
      <c r="F52" s="147" t="n">
        <v>0</v>
      </c>
      <c r="G52" s="147" t="n">
        <v>0</v>
      </c>
      <c r="H52" s="150" t="n">
        <v>0</v>
      </c>
      <c r="I52" s="150" t="n">
        <v>0</v>
      </c>
      <c r="J52" s="147" t="n">
        <v>0</v>
      </c>
    </row>
    <row r="53" ht="12.75" customHeight="1" s="414">
      <c r="B53" s="172" t="inlineStr">
        <is>
          <t>PT</t>
        </is>
      </c>
      <c r="C53" s="104" t="inlineStr">
        <is>
          <t>Portugal</t>
        </is>
      </c>
      <c r="D53" s="105">
        <f>$D$13</f>
        <v/>
      </c>
      <c r="E53" s="143" t="n">
        <v>0</v>
      </c>
      <c r="F53" s="106" t="n">
        <v>0</v>
      </c>
      <c r="G53" s="106" t="n">
        <v>0</v>
      </c>
      <c r="H53" s="144" t="n">
        <v>0</v>
      </c>
      <c r="I53" s="144" t="n">
        <v>0</v>
      </c>
      <c r="J53" s="106" t="n">
        <v>0</v>
      </c>
    </row>
    <row r="54" ht="12.75" customHeight="1" s="414">
      <c r="B54" s="172" t="n"/>
      <c r="C54" s="77" t="n"/>
      <c r="D54" s="77">
        <f>$D$14</f>
        <v/>
      </c>
      <c r="E54" s="149" t="n">
        <v>0</v>
      </c>
      <c r="F54" s="147" t="n">
        <v>0</v>
      </c>
      <c r="G54" s="147" t="n">
        <v>0</v>
      </c>
      <c r="H54" s="150" t="n">
        <v>0</v>
      </c>
      <c r="I54" s="150" t="n">
        <v>0</v>
      </c>
      <c r="J54" s="147" t="n">
        <v>0</v>
      </c>
    </row>
    <row r="55" ht="12.75" customHeight="1" s="414">
      <c r="B55" s="172" t="inlineStr">
        <is>
          <t>RO</t>
        </is>
      </c>
      <c r="C55" s="104" t="inlineStr">
        <is>
          <t>Romania</t>
        </is>
      </c>
      <c r="D55" s="105">
        <f>$D$13</f>
        <v/>
      </c>
      <c r="E55" s="143" t="n">
        <v>0</v>
      </c>
      <c r="F55" s="106" t="n">
        <v>0</v>
      </c>
      <c r="G55" s="106" t="n">
        <v>0</v>
      </c>
      <c r="H55" s="107" t="n"/>
      <c r="I55" s="107" t="n"/>
      <c r="J55" s="106" t="n">
        <v>0</v>
      </c>
    </row>
    <row r="56" ht="12.75" customHeight="1" s="414">
      <c r="B56" s="172" t="n"/>
      <c r="C56" s="77" t="n"/>
      <c r="D56" s="77">
        <f>$D$14</f>
        <v/>
      </c>
      <c r="E56" s="149" t="n">
        <v>0</v>
      </c>
      <c r="F56" s="147" t="n">
        <v>0</v>
      </c>
      <c r="G56" s="147" t="n">
        <v>0</v>
      </c>
      <c r="H56" s="148" t="n"/>
      <c r="I56" s="148" t="n"/>
      <c r="J56" s="147" t="n">
        <v>0</v>
      </c>
    </row>
    <row r="57" ht="12.75" customHeight="1" s="414">
      <c r="B57" s="172" t="inlineStr">
        <is>
          <t>SE</t>
        </is>
      </c>
      <c r="C57" s="104" t="inlineStr">
        <is>
          <t>Sweden</t>
        </is>
      </c>
      <c r="D57" s="105">
        <f>$D$13</f>
        <v/>
      </c>
      <c r="E57" s="143" t="n">
        <v>0</v>
      </c>
      <c r="F57" s="106" t="n">
        <v>0</v>
      </c>
      <c r="G57" s="106" t="n">
        <v>0</v>
      </c>
      <c r="H57" s="107" t="n"/>
      <c r="I57" s="107" t="n"/>
      <c r="J57" s="106" t="n">
        <v>0</v>
      </c>
    </row>
    <row r="58" ht="12.75" customHeight="1" s="414">
      <c r="B58" s="172" t="n"/>
      <c r="C58" s="77" t="n"/>
      <c r="D58" s="77">
        <f>$D$14</f>
        <v/>
      </c>
      <c r="E58" s="149" t="n">
        <v>0</v>
      </c>
      <c r="F58" s="147" t="n">
        <v>0</v>
      </c>
      <c r="G58" s="147" t="n">
        <v>0</v>
      </c>
      <c r="H58" s="148" t="n"/>
      <c r="I58" s="148" t="n"/>
      <c r="J58" s="147" t="n">
        <v>0</v>
      </c>
    </row>
    <row r="59" ht="12.75" customHeight="1" s="414">
      <c r="B59" s="172" t="inlineStr">
        <is>
          <t>SK</t>
        </is>
      </c>
      <c r="C59" s="104" t="inlineStr">
        <is>
          <t>Slovakia</t>
        </is>
      </c>
      <c r="D59" s="105">
        <f>$D$13</f>
        <v/>
      </c>
      <c r="E59" s="143" t="n">
        <v>0</v>
      </c>
      <c r="F59" s="106" t="n">
        <v>0</v>
      </c>
      <c r="G59" s="106" t="n">
        <v>0</v>
      </c>
      <c r="H59" s="107" t="n"/>
      <c r="I59" s="107" t="n"/>
      <c r="J59" s="106" t="n">
        <v>0</v>
      </c>
    </row>
    <row r="60" ht="12.75" customHeight="1" s="414">
      <c r="B60" s="172" t="n"/>
      <c r="C60" s="77" t="n"/>
      <c r="D60" s="77">
        <f>$D$14</f>
        <v/>
      </c>
      <c r="E60" s="149" t="n">
        <v>0</v>
      </c>
      <c r="F60" s="147" t="n">
        <v>0</v>
      </c>
      <c r="G60" s="147" t="n">
        <v>0</v>
      </c>
      <c r="H60" s="148" t="n"/>
      <c r="I60" s="148" t="n"/>
      <c r="J60" s="147" t="n">
        <v>0</v>
      </c>
    </row>
    <row r="61" ht="12.75" customHeight="1" s="414">
      <c r="B61" s="172" t="inlineStr">
        <is>
          <t>SI</t>
        </is>
      </c>
      <c r="C61" s="104" t="inlineStr">
        <is>
          <t>Slovenia</t>
        </is>
      </c>
      <c r="D61" s="105">
        <f>$D$13</f>
        <v/>
      </c>
      <c r="E61" s="143" t="n">
        <v>0</v>
      </c>
      <c r="F61" s="106" t="n">
        <v>0</v>
      </c>
      <c r="G61" s="106" t="n">
        <v>0</v>
      </c>
      <c r="H61" s="107" t="n"/>
      <c r="I61" s="107" t="n"/>
      <c r="J61" s="106" t="n">
        <v>0</v>
      </c>
    </row>
    <row r="62" ht="12.75" customHeight="1" s="414">
      <c r="B62" s="172" t="n"/>
      <c r="C62" s="77" t="n"/>
      <c r="D62" s="77">
        <f>$D$14</f>
        <v/>
      </c>
      <c r="E62" s="149" t="n">
        <v>0</v>
      </c>
      <c r="F62" s="147" t="n">
        <v>0</v>
      </c>
      <c r="G62" s="147" t="n">
        <v>0</v>
      </c>
      <c r="H62" s="148" t="n"/>
      <c r="I62" s="148" t="n"/>
      <c r="J62" s="147" t="n">
        <v>0</v>
      </c>
    </row>
    <row r="63" ht="12.75" customHeight="1" s="414">
      <c r="B63" s="172" t="inlineStr">
        <is>
          <t>ES</t>
        </is>
      </c>
      <c r="C63" s="104" t="inlineStr">
        <is>
          <t>Spain</t>
        </is>
      </c>
      <c r="D63" s="105">
        <f>$D$13</f>
        <v/>
      </c>
      <c r="E63" s="143" t="n">
        <v>0</v>
      </c>
      <c r="F63" s="106" t="n">
        <v>0</v>
      </c>
      <c r="G63" s="106" t="n">
        <v>0</v>
      </c>
      <c r="H63" s="107" t="n"/>
      <c r="I63" s="107" t="n"/>
      <c r="J63" s="106" t="n">
        <v>0</v>
      </c>
    </row>
    <row r="64" ht="12.75" customHeight="1" s="414">
      <c r="B64" s="172" t="n"/>
      <c r="C64" s="77" t="n"/>
      <c r="D64" s="77">
        <f>$D$14</f>
        <v/>
      </c>
      <c r="E64" s="149" t="n">
        <v>0</v>
      </c>
      <c r="F64" s="147" t="n">
        <v>0</v>
      </c>
      <c r="G64" s="147" t="n">
        <v>0</v>
      </c>
      <c r="H64" s="148" t="n"/>
      <c r="I64" s="148" t="n"/>
      <c r="J64" s="147" t="n">
        <v>0</v>
      </c>
    </row>
    <row r="65" ht="12.75" customHeight="1" s="414">
      <c r="B65" s="172" t="inlineStr">
        <is>
          <t>CZ</t>
        </is>
      </c>
      <c r="C65" s="104" t="inlineStr">
        <is>
          <t>Czech Republic</t>
        </is>
      </c>
      <c r="D65" s="105">
        <f>$D$13</f>
        <v/>
      </c>
      <c r="E65" s="143" t="n">
        <v>0</v>
      </c>
      <c r="F65" s="106" t="n">
        <v>0</v>
      </c>
      <c r="G65" s="106" t="n">
        <v>0</v>
      </c>
      <c r="H65" s="107" t="n"/>
      <c r="I65" s="107" t="n"/>
      <c r="J65" s="106" t="n">
        <v>0</v>
      </c>
    </row>
    <row r="66" ht="12.75" customHeight="1" s="414">
      <c r="B66" s="172" t="n"/>
      <c r="C66" s="77" t="n"/>
      <c r="D66" s="77">
        <f>$D$14</f>
        <v/>
      </c>
      <c r="E66" s="149" t="n">
        <v>0</v>
      </c>
      <c r="F66" s="147" t="n">
        <v>0</v>
      </c>
      <c r="G66" s="147" t="n">
        <v>0</v>
      </c>
      <c r="H66" s="148" t="n"/>
      <c r="I66" s="148" t="n"/>
      <c r="J66" s="147" t="n">
        <v>0</v>
      </c>
    </row>
    <row r="67" ht="12.75" customHeight="1" s="414">
      <c r="B67" s="172" t="inlineStr">
        <is>
          <t>HU</t>
        </is>
      </c>
      <c r="C67" s="104" t="inlineStr">
        <is>
          <t>Hungary</t>
        </is>
      </c>
      <c r="D67" s="105">
        <f>$D$13</f>
        <v/>
      </c>
      <c r="E67" s="143" t="n">
        <v>0</v>
      </c>
      <c r="F67" s="106" t="n">
        <v>0</v>
      </c>
      <c r="G67" s="106" t="n">
        <v>0</v>
      </c>
      <c r="H67" s="107" t="n"/>
      <c r="I67" s="107" t="n"/>
      <c r="J67" s="106" t="n">
        <v>0</v>
      </c>
    </row>
    <row r="68" ht="12.75" customHeight="1" s="414">
      <c r="B68" s="172" t="n"/>
      <c r="C68" s="77" t="n"/>
      <c r="D68" s="77">
        <f>$D$14</f>
        <v/>
      </c>
      <c r="E68" s="149" t="n">
        <v>0</v>
      </c>
      <c r="F68" s="147" t="n">
        <v>0</v>
      </c>
      <c r="G68" s="147" t="n">
        <v>0</v>
      </c>
      <c r="H68" s="148" t="n"/>
      <c r="I68" s="148" t="n"/>
      <c r="J68" s="147" t="n">
        <v>0</v>
      </c>
    </row>
    <row r="69" ht="12.75" customHeight="1" s="414">
      <c r="B69" s="172" t="inlineStr">
        <is>
          <t>CY</t>
        </is>
      </c>
      <c r="C69" s="104" t="inlineStr">
        <is>
          <t>Cyprus</t>
        </is>
      </c>
      <c r="D69" s="105">
        <f>$D$13</f>
        <v/>
      </c>
      <c r="E69" s="143" t="n">
        <v>0</v>
      </c>
      <c r="F69" s="106" t="n">
        <v>0</v>
      </c>
      <c r="G69" s="106" t="n">
        <v>0</v>
      </c>
      <c r="H69" s="107" t="n"/>
      <c r="I69" s="107" t="n"/>
      <c r="J69" s="106" t="n">
        <v>0</v>
      </c>
    </row>
    <row r="70" ht="12.75" customHeight="1" s="414">
      <c r="B70" s="172" t="n"/>
      <c r="C70" s="77" t="n"/>
      <c r="D70" s="77">
        <f>$D$14</f>
        <v/>
      </c>
      <c r="E70" s="149" t="n">
        <v>0</v>
      </c>
      <c r="F70" s="147" t="n">
        <v>0</v>
      </c>
      <c r="G70" s="147" t="n">
        <v>0</v>
      </c>
      <c r="H70" s="148" t="n"/>
      <c r="I70" s="148" t="n"/>
      <c r="J70" s="147" t="n">
        <v>0</v>
      </c>
    </row>
    <row r="71" ht="12.75" customHeight="1" s="414">
      <c r="B71" s="172" t="inlineStr">
        <is>
          <t>IS</t>
        </is>
      </c>
      <c r="C71" s="104" t="inlineStr">
        <is>
          <t>Iceland</t>
        </is>
      </c>
      <c r="D71" s="105">
        <f>$D$13</f>
        <v/>
      </c>
      <c r="E71" s="143" t="n">
        <v>0</v>
      </c>
      <c r="F71" s="106" t="n">
        <v>0</v>
      </c>
      <c r="G71" s="106" t="n">
        <v>0</v>
      </c>
      <c r="H71" s="107" t="n"/>
      <c r="I71" s="107" t="n"/>
      <c r="J71" s="106" t="n">
        <v>0</v>
      </c>
    </row>
    <row r="72" ht="12.75" customHeight="1" s="414">
      <c r="B72" s="172" t="n"/>
      <c r="C72" s="77" t="n"/>
      <c r="D72" s="77">
        <f>$D$14</f>
        <v/>
      </c>
      <c r="E72" s="149" t="n">
        <v>0</v>
      </c>
      <c r="F72" s="147" t="n">
        <v>0</v>
      </c>
      <c r="G72" s="147" t="n">
        <v>0</v>
      </c>
      <c r="H72" s="148" t="n"/>
      <c r="I72" s="148" t="n"/>
      <c r="J72" s="147" t="n">
        <v>0</v>
      </c>
    </row>
    <row r="73" ht="12.75" customHeight="1" s="414">
      <c r="B73" s="172" t="inlineStr">
        <is>
          <t>LI</t>
        </is>
      </c>
      <c r="C73" s="104" t="inlineStr">
        <is>
          <t>Liechtenstein</t>
        </is>
      </c>
      <c r="D73" s="105">
        <f>$D$13</f>
        <v/>
      </c>
      <c r="E73" s="143" t="n">
        <v>0</v>
      </c>
      <c r="F73" s="106" t="n">
        <v>0</v>
      </c>
      <c r="G73" s="106" t="n">
        <v>0</v>
      </c>
      <c r="H73" s="107" t="n"/>
      <c r="I73" s="107" t="n"/>
      <c r="J73" s="106" t="n">
        <v>0</v>
      </c>
    </row>
    <row r="74" ht="12.75" customHeight="1" s="414">
      <c r="B74" s="172" t="n"/>
      <c r="C74" s="77" t="n"/>
      <c r="D74" s="77">
        <f>$D$14</f>
        <v/>
      </c>
      <c r="E74" s="149" t="n">
        <v>0</v>
      </c>
      <c r="F74" s="147" t="n">
        <v>0</v>
      </c>
      <c r="G74" s="147" t="n">
        <v>0</v>
      </c>
      <c r="H74" s="148" t="n"/>
      <c r="I74" s="148" t="n"/>
      <c r="J74" s="147" t="n">
        <v>0</v>
      </c>
    </row>
    <row r="75" ht="12.75" customHeight="1" s="414">
      <c r="B75" s="172" t="inlineStr">
        <is>
          <t>NO</t>
        </is>
      </c>
      <c r="C75" s="104" t="inlineStr">
        <is>
          <t>Norway</t>
        </is>
      </c>
      <c r="D75" s="105">
        <f>$D$13</f>
        <v/>
      </c>
      <c r="E75" s="143" t="n">
        <v>0</v>
      </c>
      <c r="F75" s="106" t="n">
        <v>0</v>
      </c>
      <c r="G75" s="106" t="n">
        <v>0</v>
      </c>
      <c r="H75" s="107" t="n"/>
      <c r="I75" s="107" t="n"/>
      <c r="J75" s="106" t="n">
        <v>0</v>
      </c>
    </row>
    <row r="76" ht="12.75" customHeight="1" s="414">
      <c r="B76" s="172" t="n"/>
      <c r="C76" s="77" t="n"/>
      <c r="D76" s="77">
        <f>$D$14</f>
        <v/>
      </c>
      <c r="E76" s="149" t="n">
        <v>0</v>
      </c>
      <c r="F76" s="147" t="n">
        <v>0</v>
      </c>
      <c r="G76" s="147" t="n">
        <v>0</v>
      </c>
      <c r="H76" s="148" t="n"/>
      <c r="I76" s="148" t="n"/>
      <c r="J76" s="147" t="n">
        <v>0</v>
      </c>
    </row>
    <row r="77" ht="12.75" customHeight="1" s="414">
      <c r="B77" s="172" t="inlineStr">
        <is>
          <t>CH</t>
        </is>
      </c>
      <c r="C77" s="104" t="inlineStr">
        <is>
          <t>Switzerland</t>
        </is>
      </c>
      <c r="D77" s="105">
        <f>$D$13</f>
        <v/>
      </c>
      <c r="E77" s="143" t="n">
        <v>0</v>
      </c>
      <c r="F77" s="106" t="n">
        <v>0</v>
      </c>
      <c r="G77" s="106" t="n">
        <v>0</v>
      </c>
      <c r="H77" s="107" t="n"/>
      <c r="I77" s="107" t="n"/>
      <c r="J77" s="106" t="n">
        <v>0</v>
      </c>
    </row>
    <row r="78" ht="12.75" customHeight="1" s="414">
      <c r="B78" s="172" t="n"/>
      <c r="C78" s="77" t="n"/>
      <c r="D78" s="77">
        <f>$D$14</f>
        <v/>
      </c>
      <c r="E78" s="149" t="n">
        <v>0</v>
      </c>
      <c r="F78" s="147" t="n">
        <v>0</v>
      </c>
      <c r="G78" s="147" t="n">
        <v>0</v>
      </c>
      <c r="H78" s="148" t="n"/>
      <c r="I78" s="148" t="n"/>
      <c r="J78" s="147" t="n">
        <v>0</v>
      </c>
    </row>
    <row r="79" ht="12.75" customHeight="1" s="414">
      <c r="B79" s="172" t="inlineStr">
        <is>
          <t>JP</t>
        </is>
      </c>
      <c r="C79" s="104" t="inlineStr">
        <is>
          <t>Japan</t>
        </is>
      </c>
      <c r="D79" s="105">
        <f>$D$13</f>
        <v/>
      </c>
      <c r="E79" s="143" t="n">
        <v>0</v>
      </c>
      <c r="F79" s="106" t="n">
        <v>0</v>
      </c>
      <c r="G79" s="106" t="n">
        <v>0</v>
      </c>
      <c r="H79" s="107" t="n"/>
      <c r="I79" s="107" t="n"/>
      <c r="J79" s="106" t="n">
        <v>0</v>
      </c>
    </row>
    <row r="80" ht="12.75" customHeight="1" s="414">
      <c r="B80" s="172" t="n"/>
      <c r="C80" s="77" t="n"/>
      <c r="D80" s="77">
        <f>$D$14</f>
        <v/>
      </c>
      <c r="E80" s="149" t="n">
        <v>0</v>
      </c>
      <c r="F80" s="147" t="n">
        <v>0</v>
      </c>
      <c r="G80" s="147" t="n">
        <v>0</v>
      </c>
      <c r="H80" s="148" t="n"/>
      <c r="I80" s="148" t="n"/>
      <c r="J80" s="147" t="n">
        <v>0</v>
      </c>
    </row>
    <row r="81" ht="12.75" customHeight="1" s="414">
      <c r="B81" s="172" t="inlineStr">
        <is>
          <t>CA</t>
        </is>
      </c>
      <c r="C81" s="104" t="inlineStr">
        <is>
          <t>Canada</t>
        </is>
      </c>
      <c r="D81" s="105">
        <f>$D$13</f>
        <v/>
      </c>
      <c r="E81" s="143" t="n">
        <v>0</v>
      </c>
      <c r="F81" s="106" t="n">
        <v>0</v>
      </c>
      <c r="G81" s="106" t="n">
        <v>0</v>
      </c>
      <c r="H81" s="107" t="n"/>
      <c r="I81" s="107" t="n"/>
      <c r="J81" s="106" t="n">
        <v>0</v>
      </c>
    </row>
    <row r="82" ht="12.75" customHeight="1" s="414">
      <c r="B82" s="172" t="n"/>
      <c r="C82" s="77" t="n"/>
      <c r="D82" s="77">
        <f>$D$14</f>
        <v/>
      </c>
      <c r="E82" s="149" t="n">
        <v>0</v>
      </c>
      <c r="F82" s="147" t="n">
        <v>0</v>
      </c>
      <c r="G82" s="147" t="n">
        <v>0</v>
      </c>
      <c r="H82" s="148" t="n"/>
      <c r="I82" s="148" t="n"/>
      <c r="J82" s="147" t="n">
        <v>0</v>
      </c>
    </row>
    <row r="83" ht="12.75" customHeight="1" s="414">
      <c r="B83" s="172" t="inlineStr">
        <is>
          <t>US</t>
        </is>
      </c>
      <c r="C83" s="104" t="inlineStr">
        <is>
          <t>USA</t>
        </is>
      </c>
      <c r="D83" s="105">
        <f>$D$13</f>
        <v/>
      </c>
      <c r="E83" s="143" t="n">
        <v>0</v>
      </c>
      <c r="F83" s="106" t="n">
        <v>0</v>
      </c>
      <c r="G83" s="106" t="n">
        <v>0</v>
      </c>
      <c r="H83" s="107" t="n"/>
      <c r="I83" s="107" t="n"/>
      <c r="J83" s="106" t="n">
        <v>0</v>
      </c>
    </row>
    <row r="84" ht="12.75" customHeight="1" s="414">
      <c r="B84" s="172" t="n"/>
      <c r="C84" s="77" t="n"/>
      <c r="D84" s="77">
        <f>$D$14</f>
        <v/>
      </c>
      <c r="E84" s="149" t="n">
        <v>0</v>
      </c>
      <c r="F84" s="147" t="n">
        <v>0</v>
      </c>
      <c r="G84" s="147" t="n">
        <v>0</v>
      </c>
      <c r="H84" s="148" t="n"/>
      <c r="I84" s="148" t="n"/>
      <c r="J84" s="147" t="n">
        <v>0</v>
      </c>
    </row>
    <row r="85" ht="12.75" customHeight="1" s="414">
      <c r="B85" s="172" t="inlineStr">
        <is>
          <t>$c</t>
        </is>
      </c>
      <c r="C85" s="104" t="inlineStr">
        <is>
          <t>other OECD-States</t>
        </is>
      </c>
      <c r="D85" s="105">
        <f>$D$13</f>
        <v/>
      </c>
      <c r="E85" s="143" t="n">
        <v>0</v>
      </c>
      <c r="F85" s="106" t="n">
        <v>0</v>
      </c>
      <c r="G85" s="106" t="n">
        <v>0</v>
      </c>
      <c r="H85" s="107" t="n"/>
      <c r="I85" s="107" t="n"/>
      <c r="J85" s="106" t="n">
        <v>0</v>
      </c>
    </row>
    <row r="86" ht="12.75" customHeight="1" s="414">
      <c r="B86" s="172" t="n"/>
      <c r="C86" s="77" t="n"/>
      <c r="D86" s="77">
        <f>$D$14</f>
        <v/>
      </c>
      <c r="E86" s="149" t="n">
        <v>0</v>
      </c>
      <c r="F86" s="147" t="n">
        <v>0</v>
      </c>
      <c r="G86" s="147" t="n">
        <v>0</v>
      </c>
      <c r="H86" s="148" t="n"/>
      <c r="I86" s="148" t="n"/>
      <c r="J86" s="147" t="n">
        <v>0</v>
      </c>
    </row>
    <row r="87" ht="12.75" customHeight="1" s="414">
      <c r="B87" s="172" t="inlineStr">
        <is>
          <t>$i</t>
        </is>
      </c>
      <c r="C87" s="104" t="inlineStr">
        <is>
          <t>EU institutions</t>
        </is>
      </c>
      <c r="D87" s="105">
        <f>$D$13</f>
        <v/>
      </c>
      <c r="E87" s="143" t="n">
        <v>0</v>
      </c>
      <c r="F87" s="106" t="n">
        <v>0</v>
      </c>
      <c r="G87" s="106" t="n">
        <v>0</v>
      </c>
      <c r="H87" s="107" t="n"/>
      <c r="I87" s="107" t="n"/>
      <c r="J87" s="106" t="n">
        <v>0</v>
      </c>
    </row>
    <row r="88" ht="12.75" customHeight="1" s="414">
      <c r="B88" s="172" t="n"/>
      <c r="C88" s="77" t="n"/>
      <c r="D88" s="77">
        <f>$D$14</f>
        <v/>
      </c>
      <c r="E88" s="149" t="n">
        <v>0</v>
      </c>
      <c r="F88" s="147" t="n">
        <v>0</v>
      </c>
      <c r="G88" s="147" t="n">
        <v>0</v>
      </c>
      <c r="H88" s="148" t="n"/>
      <c r="I88" s="148" t="n"/>
      <c r="J88" s="147" t="n">
        <v>0</v>
      </c>
    </row>
    <row r="89" ht="12.75" customHeight="1" s="414">
      <c r="B89" s="172" t="inlineStr">
        <is>
          <t>$u</t>
        </is>
      </c>
      <c r="C89" s="104" t="inlineStr">
        <is>
          <t>other states/institutions</t>
        </is>
      </c>
      <c r="D89" s="105">
        <f>$D$13</f>
        <v/>
      </c>
      <c r="E89" s="143" t="n">
        <v>0</v>
      </c>
      <c r="F89" s="106" t="n">
        <v>0</v>
      </c>
      <c r="G89" s="106" t="n">
        <v>0</v>
      </c>
      <c r="H89" s="107" t="n"/>
      <c r="I89" s="107" t="n"/>
      <c r="J89" s="106" t="n">
        <v>0</v>
      </c>
    </row>
    <row r="90" ht="12.75" customHeight="1" s="414">
      <c r="B90" s="174" t="n"/>
      <c r="C90" s="175" t="n"/>
      <c r="D90" s="175">
        <f>$D$14</f>
        <v/>
      </c>
      <c r="E90" s="156" t="n">
        <v>0</v>
      </c>
      <c r="F90" s="154" t="n">
        <v>0</v>
      </c>
      <c r="G90" s="154" t="n">
        <v>0</v>
      </c>
      <c r="H90" s="155" t="n"/>
      <c r="I90" s="155" t="n"/>
      <c r="J90" s="154" t="n">
        <v>0</v>
      </c>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Aircraft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14">
      <c r="C10" s="41" t="n"/>
      <c r="D10" s="41" t="n"/>
      <c r="E10" s="375" t="n"/>
      <c r="F10" s="470" t="inlineStr">
        <is>
          <t>overall</t>
        </is>
      </c>
      <c r="G10" s="252" t="inlineStr">
        <is>
          <t>thereof</t>
        </is>
      </c>
      <c r="H10" s="509" t="inlineStr">
        <is>
          <t>overall</t>
        </is>
      </c>
      <c r="I10" s="252" t="inlineStr">
        <is>
          <t>thereof</t>
        </is>
      </c>
      <c r="J10" s="502" t="n"/>
    </row>
    <row r="11" ht="54.75" customHeight="1" s="414">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0</v>
      </c>
      <c r="F15" s="106" t="n">
        <v>0</v>
      </c>
      <c r="G15" s="106" t="n">
        <v>0</v>
      </c>
      <c r="H15" s="144" t="n">
        <v>0</v>
      </c>
      <c r="I15" s="106" t="n">
        <v>0</v>
      </c>
      <c r="J15" s="289" t="n">
        <v>0</v>
      </c>
    </row>
    <row r="16" ht="12.75" customHeight="1" s="414">
      <c r="B16" s="172" t="n"/>
      <c r="C16" s="77" t="n"/>
      <c r="D16" s="77">
        <f>$D$14</f>
        <v/>
      </c>
      <c r="E16" s="292" t="n">
        <v>0</v>
      </c>
      <c r="F16" s="293" t="n">
        <v>0</v>
      </c>
      <c r="G16" s="293" t="n">
        <v>0</v>
      </c>
      <c r="H16" s="294" t="n">
        <v>0</v>
      </c>
      <c r="I16" s="293" t="n">
        <v>0</v>
      </c>
      <c r="J16" s="295" t="n">
        <v>0</v>
      </c>
    </row>
    <row r="17" ht="12.75" customHeight="1" s="414">
      <c r="B17" s="173" t="inlineStr">
        <is>
          <t>BE</t>
        </is>
      </c>
      <c r="C17" s="104" t="inlineStr">
        <is>
          <t>Belgium</t>
        </is>
      </c>
      <c r="D17" s="105">
        <f>$D$13</f>
        <v/>
      </c>
      <c r="E17" s="282" t="n">
        <v>0</v>
      </c>
      <c r="F17" s="283" t="n">
        <v>0</v>
      </c>
      <c r="G17" s="283" t="n">
        <v>0</v>
      </c>
      <c r="H17" s="284" t="n"/>
      <c r="I17" s="283" t="n">
        <v>0</v>
      </c>
      <c r="J17" s="284" t="n"/>
    </row>
    <row r="18" ht="12.75" customHeight="1" s="414">
      <c r="B18" s="172" t="n"/>
      <c r="C18" s="77" t="n"/>
      <c r="D18" s="77">
        <f>$D$14</f>
        <v/>
      </c>
      <c r="E18" s="149" t="n">
        <v>0</v>
      </c>
      <c r="F18" s="147" t="n">
        <v>0</v>
      </c>
      <c r="G18" s="147" t="n">
        <v>0</v>
      </c>
      <c r="H18" s="148" t="n"/>
      <c r="I18" s="147" t="n">
        <v>0</v>
      </c>
      <c r="J18" s="148" t="n"/>
    </row>
    <row r="19" ht="12.75" customHeight="1" s="414">
      <c r="B19" s="173" t="inlineStr">
        <is>
          <t>BG</t>
        </is>
      </c>
      <c r="C19" s="104" t="inlineStr">
        <is>
          <t>Bulgaria</t>
        </is>
      </c>
      <c r="D19" s="105">
        <f>$D$13</f>
        <v/>
      </c>
      <c r="E19" s="143" t="n">
        <v>0</v>
      </c>
      <c r="F19" s="106" t="n">
        <v>0</v>
      </c>
      <c r="G19" s="106" t="n">
        <v>0</v>
      </c>
      <c r="H19" s="107" t="n"/>
      <c r="I19" s="106" t="n">
        <v>0</v>
      </c>
      <c r="J19" s="107" t="n"/>
    </row>
    <row r="20" ht="12.75" customHeight="1" s="414">
      <c r="B20" s="172" t="n"/>
      <c r="C20" s="77" t="n"/>
      <c r="D20" s="77">
        <f>$D$14</f>
        <v/>
      </c>
      <c r="E20" s="149" t="n">
        <v>0</v>
      </c>
      <c r="F20" s="147" t="n">
        <v>0</v>
      </c>
      <c r="G20" s="147" t="n">
        <v>0</v>
      </c>
      <c r="H20" s="148" t="n"/>
      <c r="I20" s="147" t="n">
        <v>0</v>
      </c>
      <c r="J20" s="148" t="n"/>
    </row>
    <row r="21" ht="12.75" customHeight="1" s="414">
      <c r="B21" s="173" t="inlineStr">
        <is>
          <t>DK</t>
        </is>
      </c>
      <c r="C21" s="104" t="inlineStr">
        <is>
          <t>Denmark</t>
        </is>
      </c>
      <c r="D21" s="105">
        <f>$D$13</f>
        <v/>
      </c>
      <c r="E21" s="143" t="n">
        <v>0</v>
      </c>
      <c r="F21" s="106" t="n">
        <v>0</v>
      </c>
      <c r="G21" s="106" t="n">
        <v>0</v>
      </c>
      <c r="H21" s="107" t="n"/>
      <c r="I21" s="106" t="n">
        <v>0</v>
      </c>
      <c r="J21" s="107" t="n"/>
    </row>
    <row r="22" ht="12.75" customHeight="1" s="414">
      <c r="B22" s="172" t="n"/>
      <c r="C22" s="77" t="n"/>
      <c r="D22" s="77">
        <f>$D$14</f>
        <v/>
      </c>
      <c r="E22" s="149" t="n">
        <v>0</v>
      </c>
      <c r="F22" s="147" t="n">
        <v>0</v>
      </c>
      <c r="G22" s="147" t="n">
        <v>0</v>
      </c>
      <c r="H22" s="148" t="n"/>
      <c r="I22" s="147" t="n">
        <v>0</v>
      </c>
      <c r="J22" s="148" t="n"/>
    </row>
    <row r="23" ht="12.75" customHeight="1" s="414">
      <c r="B23" s="173" t="inlineStr">
        <is>
          <t>EE</t>
        </is>
      </c>
      <c r="C23" s="104" t="inlineStr">
        <is>
          <t>Estonia</t>
        </is>
      </c>
      <c r="D23" s="105">
        <f>$D$13</f>
        <v/>
      </c>
      <c r="E23" s="143" t="n">
        <v>0</v>
      </c>
      <c r="F23" s="106" t="n">
        <v>0</v>
      </c>
      <c r="G23" s="106" t="n">
        <v>0</v>
      </c>
      <c r="H23" s="107" t="n"/>
      <c r="I23" s="106" t="n">
        <v>0</v>
      </c>
      <c r="J23" s="107" t="n"/>
    </row>
    <row r="24" ht="12.75" customHeight="1" s="414">
      <c r="B24" s="172" t="n"/>
      <c r="C24" s="77" t="n"/>
      <c r="D24" s="77">
        <f>$D$14</f>
        <v/>
      </c>
      <c r="E24" s="149" t="n">
        <v>0</v>
      </c>
      <c r="F24" s="147" t="n">
        <v>0</v>
      </c>
      <c r="G24" s="147" t="n">
        <v>0</v>
      </c>
      <c r="H24" s="148" t="n"/>
      <c r="I24" s="147" t="n">
        <v>0</v>
      </c>
      <c r="J24" s="148" t="n"/>
    </row>
    <row r="25" ht="12.75" customHeight="1" s="414">
      <c r="B25" s="173" t="inlineStr">
        <is>
          <t>FI</t>
        </is>
      </c>
      <c r="C25" s="104" t="inlineStr">
        <is>
          <t>Finland</t>
        </is>
      </c>
      <c r="D25" s="105">
        <f>$D$13</f>
        <v/>
      </c>
      <c r="E25" s="143" t="n">
        <v>0</v>
      </c>
      <c r="F25" s="106" t="n">
        <v>0</v>
      </c>
      <c r="G25" s="106" t="n">
        <v>0</v>
      </c>
      <c r="H25" s="107" t="n"/>
      <c r="I25" s="106" t="n">
        <v>0</v>
      </c>
      <c r="J25" s="107" t="n"/>
    </row>
    <row r="26" ht="12.75" customHeight="1" s="414">
      <c r="B26" s="173" t="n"/>
      <c r="C26" s="77" t="n"/>
      <c r="D26" s="77">
        <f>$D$14</f>
        <v/>
      </c>
      <c r="E26" s="149" t="n">
        <v>0</v>
      </c>
      <c r="F26" s="147" t="n">
        <v>0</v>
      </c>
      <c r="G26" s="147" t="n">
        <v>0</v>
      </c>
      <c r="H26" s="148" t="n"/>
      <c r="I26" s="147" t="n">
        <v>0</v>
      </c>
      <c r="J26" s="148" t="n"/>
    </row>
    <row r="27" ht="12.75" customHeight="1" s="414">
      <c r="B27" s="173" t="inlineStr">
        <is>
          <t>HR</t>
        </is>
      </c>
      <c r="C27" s="104" t="inlineStr">
        <is>
          <t>France</t>
        </is>
      </c>
      <c r="D27" s="105">
        <f>$D$13</f>
        <v/>
      </c>
      <c r="E27" s="143" t="n">
        <v>0</v>
      </c>
      <c r="F27" s="106" t="n">
        <v>0</v>
      </c>
      <c r="G27" s="106" t="n">
        <v>0</v>
      </c>
      <c r="H27" s="107" t="n"/>
      <c r="I27" s="106" t="n">
        <v>0</v>
      </c>
      <c r="J27" s="107" t="n"/>
    </row>
    <row r="28" ht="12.75" customHeight="1" s="414">
      <c r="B28" s="172" t="n"/>
      <c r="C28" s="77" t="n"/>
      <c r="D28" s="77">
        <f>$D$14</f>
        <v/>
      </c>
      <c r="E28" s="149" t="n">
        <v>0</v>
      </c>
      <c r="F28" s="147" t="n">
        <v>0</v>
      </c>
      <c r="G28" s="147" t="n">
        <v>0</v>
      </c>
      <c r="H28" s="148" t="n"/>
      <c r="I28" s="147" t="n">
        <v>0</v>
      </c>
      <c r="J28" s="148" t="n"/>
    </row>
    <row r="29" ht="12.75" customHeight="1" s="414">
      <c r="B29" s="172" t="inlineStr">
        <is>
          <t>FR</t>
        </is>
      </c>
      <c r="C29" s="104" t="inlineStr">
        <is>
          <t>Greece</t>
        </is>
      </c>
      <c r="D29" s="105">
        <f>$D$13</f>
        <v/>
      </c>
      <c r="E29" s="143" t="n">
        <v>0</v>
      </c>
      <c r="F29" s="106" t="n">
        <v>0</v>
      </c>
      <c r="G29" s="106" t="n">
        <v>0</v>
      </c>
      <c r="H29" s="107" t="n"/>
      <c r="I29" s="106" t="n">
        <v>0</v>
      </c>
      <c r="J29" s="107" t="n"/>
    </row>
    <row r="30" ht="12.75" customHeight="1" s="414">
      <c r="B30" s="172" t="n"/>
      <c r="C30" s="77" t="n"/>
      <c r="D30" s="77">
        <f>$D$14</f>
        <v/>
      </c>
      <c r="E30" s="149" t="n">
        <v>0</v>
      </c>
      <c r="F30" s="147" t="n">
        <v>0</v>
      </c>
      <c r="G30" s="147" t="n">
        <v>0</v>
      </c>
      <c r="H30" s="148" t="n"/>
      <c r="I30" s="147" t="n">
        <v>0</v>
      </c>
      <c r="J30" s="148" t="n"/>
    </row>
    <row r="31" ht="12.75" customHeight="1" s="414">
      <c r="B31" s="172" t="inlineStr">
        <is>
          <t>GR</t>
        </is>
      </c>
      <c r="C31" s="104" t="inlineStr">
        <is>
          <t>Great Britain</t>
        </is>
      </c>
      <c r="D31" s="105">
        <f>$D$13</f>
        <v/>
      </c>
      <c r="E31" s="143" t="n">
        <v>0</v>
      </c>
      <c r="F31" s="106" t="n">
        <v>0</v>
      </c>
      <c r="G31" s="106" t="n">
        <v>0</v>
      </c>
      <c r="H31" s="107" t="n"/>
      <c r="I31" s="106" t="n">
        <v>0</v>
      </c>
      <c r="J31" s="107" t="n"/>
    </row>
    <row r="32" ht="12.75" customHeight="1" s="414">
      <c r="B32" s="172" t="n"/>
      <c r="C32" s="77" t="n"/>
      <c r="D32" s="77">
        <f>$D$14</f>
        <v/>
      </c>
      <c r="E32" s="149" t="n">
        <v>0</v>
      </c>
      <c r="F32" s="147" t="n">
        <v>0</v>
      </c>
      <c r="G32" s="147" t="n">
        <v>0</v>
      </c>
      <c r="H32" s="148" t="n"/>
      <c r="I32" s="147" t="n">
        <v>0</v>
      </c>
      <c r="J32" s="148" t="n"/>
    </row>
    <row r="33" ht="12.75" customHeight="1" s="414">
      <c r="B33" s="172" t="inlineStr">
        <is>
          <t>GB</t>
        </is>
      </c>
      <c r="C33" s="104" t="inlineStr">
        <is>
          <t>Ireland</t>
        </is>
      </c>
      <c r="D33" s="105">
        <f>$D$13</f>
        <v/>
      </c>
      <c r="E33" s="143" t="n">
        <v>0</v>
      </c>
      <c r="F33" s="106" t="n">
        <v>0</v>
      </c>
      <c r="G33" s="106" t="n">
        <v>0</v>
      </c>
      <c r="H33" s="107" t="n"/>
      <c r="I33" s="106" t="n">
        <v>0</v>
      </c>
      <c r="J33" s="107" t="n"/>
    </row>
    <row r="34" ht="12.75" customHeight="1" s="414">
      <c r="B34" s="172" t="n"/>
      <c r="C34" s="77" t="n"/>
      <c r="D34" s="77">
        <f>$D$14</f>
        <v/>
      </c>
      <c r="E34" s="149" t="n">
        <v>0</v>
      </c>
      <c r="F34" s="147" t="n">
        <v>0</v>
      </c>
      <c r="G34" s="147" t="n">
        <v>0</v>
      </c>
      <c r="H34" s="148" t="n"/>
      <c r="I34" s="147" t="n">
        <v>0</v>
      </c>
      <c r="J34" s="148" t="n"/>
    </row>
    <row r="35" ht="12.75" customHeight="1" s="414">
      <c r="B35" s="172" t="inlineStr">
        <is>
          <t>IE</t>
        </is>
      </c>
      <c r="C35" s="104" t="inlineStr">
        <is>
          <t>Italy</t>
        </is>
      </c>
      <c r="D35" s="105">
        <f>$D$13</f>
        <v/>
      </c>
      <c r="E35" s="143" t="n">
        <v>0</v>
      </c>
      <c r="F35" s="106" t="n">
        <v>0</v>
      </c>
      <c r="G35" s="106" t="n">
        <v>0</v>
      </c>
      <c r="H35" s="107" t="n"/>
      <c r="I35" s="106" t="n">
        <v>0</v>
      </c>
      <c r="J35" s="107" t="n"/>
    </row>
    <row r="36" ht="12.75" customHeight="1" s="414">
      <c r="B36" s="172" t="n"/>
      <c r="C36" s="77" t="n"/>
      <c r="D36" s="77">
        <f>$D$14</f>
        <v/>
      </c>
      <c r="E36" s="149" t="n">
        <v>0</v>
      </c>
      <c r="F36" s="147" t="n">
        <v>0</v>
      </c>
      <c r="G36" s="147" t="n">
        <v>0</v>
      </c>
      <c r="H36" s="148" t="n"/>
      <c r="I36" s="147" t="n">
        <v>0</v>
      </c>
      <c r="J36" s="148" t="n"/>
    </row>
    <row r="37" ht="12.75" customHeight="1" s="414">
      <c r="B37" s="172" t="inlineStr">
        <is>
          <t>IT</t>
        </is>
      </c>
      <c r="C37" s="104" t="inlineStr">
        <is>
          <t>Croatia</t>
        </is>
      </c>
      <c r="D37" s="105">
        <f>$D$13</f>
        <v/>
      </c>
      <c r="E37" s="143" t="n">
        <v>0</v>
      </c>
      <c r="F37" s="106" t="n">
        <v>0</v>
      </c>
      <c r="G37" s="106" t="n">
        <v>0</v>
      </c>
      <c r="H37" s="107" t="n"/>
      <c r="I37" s="106" t="n">
        <v>0</v>
      </c>
      <c r="J37" s="107" t="n"/>
    </row>
    <row r="38" ht="12.75" customHeight="1" s="414">
      <c r="B38" s="172" t="n"/>
      <c r="C38" s="77" t="n"/>
      <c r="D38" s="77">
        <f>$D$14</f>
        <v/>
      </c>
      <c r="E38" s="149" t="n">
        <v>0</v>
      </c>
      <c r="F38" s="147" t="n">
        <v>0</v>
      </c>
      <c r="G38" s="147" t="n">
        <v>0</v>
      </c>
      <c r="H38" s="148" t="n"/>
      <c r="I38" s="147" t="n">
        <v>0</v>
      </c>
      <c r="J38" s="148" t="n"/>
    </row>
    <row r="39" ht="12.75" customHeight="1" s="414">
      <c r="B39" s="172" t="inlineStr">
        <is>
          <t>LV</t>
        </is>
      </c>
      <c r="C39" s="104" t="inlineStr">
        <is>
          <t>Latvia</t>
        </is>
      </c>
      <c r="D39" s="105">
        <f>$D$13</f>
        <v/>
      </c>
      <c r="E39" s="143" t="n">
        <v>0</v>
      </c>
      <c r="F39" s="106" t="n">
        <v>0</v>
      </c>
      <c r="G39" s="106" t="n">
        <v>0</v>
      </c>
      <c r="H39" s="107" t="n"/>
      <c r="I39" s="106" t="n">
        <v>0</v>
      </c>
      <c r="J39" s="107" t="n"/>
    </row>
    <row r="40" ht="12.75" customHeight="1" s="414">
      <c r="B40" s="172" t="n"/>
      <c r="C40" s="77" t="n"/>
      <c r="D40" s="77">
        <f>$D$14</f>
        <v/>
      </c>
      <c r="E40" s="149" t="n">
        <v>0</v>
      </c>
      <c r="F40" s="147" t="n">
        <v>0</v>
      </c>
      <c r="G40" s="147" t="n">
        <v>0</v>
      </c>
      <c r="H40" s="148" t="n"/>
      <c r="I40" s="147" t="n">
        <v>0</v>
      </c>
      <c r="J40" s="148" t="n"/>
    </row>
    <row r="41" ht="12.75" customHeight="1" s="414">
      <c r="B41" s="172" t="inlineStr">
        <is>
          <t>LT</t>
        </is>
      </c>
      <c r="C41" s="104" t="inlineStr">
        <is>
          <t>Lithuania</t>
        </is>
      </c>
      <c r="D41" s="105">
        <f>$D$13</f>
        <v/>
      </c>
      <c r="E41" s="143" t="n">
        <v>0</v>
      </c>
      <c r="F41" s="106" t="n">
        <v>0</v>
      </c>
      <c r="G41" s="106" t="n">
        <v>0</v>
      </c>
      <c r="H41" s="107" t="n"/>
      <c r="I41" s="106" t="n">
        <v>0</v>
      </c>
      <c r="J41" s="107" t="n"/>
    </row>
    <row r="42" ht="12.75" customHeight="1" s="414">
      <c r="B42" s="172" t="n"/>
      <c r="C42" s="77" t="n"/>
      <c r="D42" s="77">
        <f>$D$14</f>
        <v/>
      </c>
      <c r="E42" s="149" t="n">
        <v>0</v>
      </c>
      <c r="F42" s="147" t="n">
        <v>0</v>
      </c>
      <c r="G42" s="147" t="n">
        <v>0</v>
      </c>
      <c r="H42" s="148" t="n"/>
      <c r="I42" s="147" t="n">
        <v>0</v>
      </c>
      <c r="J42" s="148" t="n"/>
    </row>
    <row r="43" ht="12.75" customHeight="1" s="414">
      <c r="B43" s="172" t="inlineStr">
        <is>
          <t>LU</t>
        </is>
      </c>
      <c r="C43" s="104" t="inlineStr">
        <is>
          <t>Luxembourg</t>
        </is>
      </c>
      <c r="D43" s="105">
        <f>$D$13</f>
        <v/>
      </c>
      <c r="E43" s="143" t="n">
        <v>0</v>
      </c>
      <c r="F43" s="106" t="n">
        <v>0</v>
      </c>
      <c r="G43" s="106" t="n">
        <v>0</v>
      </c>
      <c r="H43" s="107" t="n"/>
      <c r="I43" s="106" t="n">
        <v>0</v>
      </c>
      <c r="J43" s="107" t="n"/>
    </row>
    <row r="44" ht="12.75" customHeight="1" s="414">
      <c r="B44" s="172" t="n"/>
      <c r="C44" s="77" t="n"/>
      <c r="D44" s="77">
        <f>$D$14</f>
        <v/>
      </c>
      <c r="E44" s="149" t="n">
        <v>0</v>
      </c>
      <c r="F44" s="147" t="n">
        <v>0</v>
      </c>
      <c r="G44" s="147" t="n">
        <v>0</v>
      </c>
      <c r="H44" s="148" t="n"/>
      <c r="I44" s="147" t="n">
        <v>0</v>
      </c>
      <c r="J44" s="148" t="n"/>
    </row>
    <row r="45" ht="12.75" customHeight="1" s="414">
      <c r="B45" s="172" t="inlineStr">
        <is>
          <t>MT</t>
        </is>
      </c>
      <c r="C45" s="104" t="inlineStr">
        <is>
          <t>Malta</t>
        </is>
      </c>
      <c r="D45" s="105">
        <f>$D$13</f>
        <v/>
      </c>
      <c r="E45" s="143" t="n">
        <v>0</v>
      </c>
      <c r="F45" s="106" t="n">
        <v>0</v>
      </c>
      <c r="G45" s="106" t="n">
        <v>0</v>
      </c>
      <c r="H45" s="107" t="n"/>
      <c r="I45" s="106" t="n">
        <v>0</v>
      </c>
      <c r="J45" s="107" t="n"/>
    </row>
    <row r="46" ht="12.75" customHeight="1" s="414">
      <c r="B46" s="172" t="n"/>
      <c r="C46" s="77" t="n"/>
      <c r="D46" s="77">
        <f>$D$14</f>
        <v/>
      </c>
      <c r="E46" s="149" t="n">
        <v>0</v>
      </c>
      <c r="F46" s="147" t="n">
        <v>0</v>
      </c>
      <c r="G46" s="147" t="n">
        <v>0</v>
      </c>
      <c r="H46" s="148" t="n"/>
      <c r="I46" s="147" t="n">
        <v>0</v>
      </c>
      <c r="J46" s="148" t="n"/>
    </row>
    <row r="47" ht="12.75" customHeight="1" s="414">
      <c r="B47" s="172" t="inlineStr">
        <is>
          <t>NL</t>
        </is>
      </c>
      <c r="C47" s="104" t="inlineStr">
        <is>
          <t>Netherlands</t>
        </is>
      </c>
      <c r="D47" s="105">
        <f>$D$13</f>
        <v/>
      </c>
      <c r="E47" s="143" t="n">
        <v>0</v>
      </c>
      <c r="F47" s="106" t="n">
        <v>0</v>
      </c>
      <c r="G47" s="106" t="n">
        <v>0</v>
      </c>
      <c r="H47" s="107" t="n"/>
      <c r="I47" s="106" t="n">
        <v>0</v>
      </c>
      <c r="J47" s="107" t="n"/>
    </row>
    <row r="48" ht="12.75" customHeight="1" s="414">
      <c r="B48" s="172" t="n"/>
      <c r="C48" s="77" t="n"/>
      <c r="D48" s="77">
        <f>$D$14</f>
        <v/>
      </c>
      <c r="E48" s="149" t="n">
        <v>0</v>
      </c>
      <c r="F48" s="147" t="n">
        <v>0</v>
      </c>
      <c r="G48" s="147" t="n">
        <v>0</v>
      </c>
      <c r="H48" s="148" t="n"/>
      <c r="I48" s="147" t="n">
        <v>0</v>
      </c>
      <c r="J48" s="148" t="n"/>
    </row>
    <row r="49" ht="12.75" customHeight="1" s="414">
      <c r="B49" s="172" t="inlineStr">
        <is>
          <t>AT</t>
        </is>
      </c>
      <c r="C49" s="104" t="inlineStr">
        <is>
          <t>Austria</t>
        </is>
      </c>
      <c r="D49" s="105">
        <f>$D$13</f>
        <v/>
      </c>
      <c r="E49" s="143" t="n">
        <v>0</v>
      </c>
      <c r="F49" s="106" t="n">
        <v>0</v>
      </c>
      <c r="G49" s="106" t="n">
        <v>0</v>
      </c>
      <c r="H49" s="107" t="n"/>
      <c r="I49" s="106" t="n">
        <v>0</v>
      </c>
      <c r="J49" s="107" t="n"/>
    </row>
    <row r="50" ht="12.75" customHeight="1" s="414">
      <c r="B50" s="172" t="n"/>
      <c r="C50" s="77" t="n"/>
      <c r="D50" s="77">
        <f>$D$14</f>
        <v/>
      </c>
      <c r="E50" s="149" t="n">
        <v>0</v>
      </c>
      <c r="F50" s="147" t="n">
        <v>0</v>
      </c>
      <c r="G50" s="147" t="n">
        <v>0</v>
      </c>
      <c r="H50" s="148" t="n"/>
      <c r="I50" s="147" t="n">
        <v>0</v>
      </c>
      <c r="J50" s="148" t="n"/>
    </row>
    <row r="51" ht="12.75" customHeight="1" s="414">
      <c r="B51" s="172" t="inlineStr">
        <is>
          <t>PL</t>
        </is>
      </c>
      <c r="C51" s="104" t="inlineStr">
        <is>
          <t>Poland</t>
        </is>
      </c>
      <c r="D51" s="105">
        <f>$D$13</f>
        <v/>
      </c>
      <c r="E51" s="143" t="n">
        <v>0</v>
      </c>
      <c r="F51" s="106" t="n">
        <v>0</v>
      </c>
      <c r="G51" s="106" t="n">
        <v>0</v>
      </c>
      <c r="H51" s="107" t="n"/>
      <c r="I51" s="106" t="n">
        <v>0</v>
      </c>
      <c r="J51" s="107" t="n"/>
    </row>
    <row r="52" ht="12.75" customHeight="1" s="414">
      <c r="B52" s="172" t="n"/>
      <c r="C52" s="77" t="n"/>
      <c r="D52" s="77">
        <f>$D$14</f>
        <v/>
      </c>
      <c r="E52" s="149" t="n">
        <v>0</v>
      </c>
      <c r="F52" s="147" t="n">
        <v>0</v>
      </c>
      <c r="G52" s="147" t="n">
        <v>0</v>
      </c>
      <c r="H52" s="148" t="n"/>
      <c r="I52" s="147" t="n">
        <v>0</v>
      </c>
      <c r="J52" s="148" t="n"/>
    </row>
    <row r="53" ht="12.75" customHeight="1" s="414">
      <c r="B53" s="172" t="inlineStr">
        <is>
          <t>PT</t>
        </is>
      </c>
      <c r="C53" s="104" t="inlineStr">
        <is>
          <t>Portugal</t>
        </is>
      </c>
      <c r="D53" s="105">
        <f>$D$13</f>
        <v/>
      </c>
      <c r="E53" s="143" t="n">
        <v>0</v>
      </c>
      <c r="F53" s="106" t="n">
        <v>0</v>
      </c>
      <c r="G53" s="106" t="n">
        <v>0</v>
      </c>
      <c r="H53" s="107" t="n"/>
      <c r="I53" s="106" t="n">
        <v>0</v>
      </c>
      <c r="J53" s="107" t="n"/>
    </row>
    <row r="54" ht="12.75" customHeight="1" s="414">
      <c r="B54" s="172" t="n"/>
      <c r="C54" s="77" t="n"/>
      <c r="D54" s="77">
        <f>$D$14</f>
        <v/>
      </c>
      <c r="E54" s="149" t="n">
        <v>0</v>
      </c>
      <c r="F54" s="147" t="n">
        <v>0</v>
      </c>
      <c r="G54" s="147" t="n">
        <v>0</v>
      </c>
      <c r="H54" s="148" t="n"/>
      <c r="I54" s="147" t="n">
        <v>0</v>
      </c>
      <c r="J54" s="148" t="n"/>
    </row>
    <row r="55" ht="12.75" customHeight="1" s="414">
      <c r="B55" s="172" t="inlineStr">
        <is>
          <t>RO</t>
        </is>
      </c>
      <c r="C55" s="104" t="inlineStr">
        <is>
          <t>Romania</t>
        </is>
      </c>
      <c r="D55" s="105">
        <f>$D$13</f>
        <v/>
      </c>
      <c r="E55" s="143" t="n">
        <v>0</v>
      </c>
      <c r="F55" s="106" t="n">
        <v>0</v>
      </c>
      <c r="G55" s="106" t="n">
        <v>0</v>
      </c>
      <c r="H55" s="107" t="n"/>
      <c r="I55" s="106" t="n">
        <v>0</v>
      </c>
      <c r="J55" s="107" t="n"/>
    </row>
    <row r="56" ht="12.75" customHeight="1" s="414">
      <c r="B56" s="172" t="n"/>
      <c r="C56" s="77" t="n"/>
      <c r="D56" s="77">
        <f>$D$14</f>
        <v/>
      </c>
      <c r="E56" s="149" t="n">
        <v>0</v>
      </c>
      <c r="F56" s="147" t="n">
        <v>0</v>
      </c>
      <c r="G56" s="147" t="n">
        <v>0</v>
      </c>
      <c r="H56" s="148" t="n"/>
      <c r="I56" s="147" t="n">
        <v>0</v>
      </c>
      <c r="J56" s="148" t="n"/>
    </row>
    <row r="57" ht="12.75" customHeight="1" s="414">
      <c r="B57" s="172" t="inlineStr">
        <is>
          <t>SE</t>
        </is>
      </c>
      <c r="C57" s="104" t="inlineStr">
        <is>
          <t>Sweden</t>
        </is>
      </c>
      <c r="D57" s="105">
        <f>$D$13</f>
        <v/>
      </c>
      <c r="E57" s="143" t="n">
        <v>0</v>
      </c>
      <c r="F57" s="106" t="n">
        <v>0</v>
      </c>
      <c r="G57" s="106" t="n">
        <v>0</v>
      </c>
      <c r="H57" s="107" t="n"/>
      <c r="I57" s="106" t="n">
        <v>0</v>
      </c>
      <c r="J57" s="107" t="n"/>
    </row>
    <row r="58" ht="12.75" customHeight="1" s="414">
      <c r="B58" s="172" t="n"/>
      <c r="C58" s="77" t="n"/>
      <c r="D58" s="77">
        <f>$D$14</f>
        <v/>
      </c>
      <c r="E58" s="149" t="n">
        <v>0</v>
      </c>
      <c r="F58" s="147" t="n">
        <v>0</v>
      </c>
      <c r="G58" s="147" t="n">
        <v>0</v>
      </c>
      <c r="H58" s="148" t="n"/>
      <c r="I58" s="147" t="n">
        <v>0</v>
      </c>
      <c r="J58" s="148" t="n"/>
    </row>
    <row r="59" ht="12.75" customHeight="1" s="414">
      <c r="B59" s="172" t="inlineStr">
        <is>
          <t>SK</t>
        </is>
      </c>
      <c r="C59" s="104" t="inlineStr">
        <is>
          <t>Slovakia</t>
        </is>
      </c>
      <c r="D59" s="105">
        <f>$D$13</f>
        <v/>
      </c>
      <c r="E59" s="143" t="n">
        <v>0</v>
      </c>
      <c r="F59" s="106" t="n">
        <v>0</v>
      </c>
      <c r="G59" s="106" t="n">
        <v>0</v>
      </c>
      <c r="H59" s="107" t="n"/>
      <c r="I59" s="106" t="n">
        <v>0</v>
      </c>
      <c r="J59" s="107" t="n"/>
    </row>
    <row r="60" ht="12.75" customHeight="1" s="414">
      <c r="B60" s="172" t="n"/>
      <c r="C60" s="77" t="n"/>
      <c r="D60" s="77">
        <f>$D$14</f>
        <v/>
      </c>
      <c r="E60" s="149" t="n">
        <v>0</v>
      </c>
      <c r="F60" s="147" t="n">
        <v>0</v>
      </c>
      <c r="G60" s="147" t="n">
        <v>0</v>
      </c>
      <c r="H60" s="148" t="n"/>
      <c r="I60" s="147" t="n">
        <v>0</v>
      </c>
      <c r="J60" s="148" t="n"/>
    </row>
    <row r="61" ht="12.75" customHeight="1" s="414">
      <c r="B61" s="172" t="inlineStr">
        <is>
          <t>SI</t>
        </is>
      </c>
      <c r="C61" s="104" t="inlineStr">
        <is>
          <t>Slovenia</t>
        </is>
      </c>
      <c r="D61" s="105">
        <f>$D$13</f>
        <v/>
      </c>
      <c r="E61" s="143" t="n">
        <v>0</v>
      </c>
      <c r="F61" s="106" t="n">
        <v>0</v>
      </c>
      <c r="G61" s="106" t="n">
        <v>0</v>
      </c>
      <c r="H61" s="107" t="n"/>
      <c r="I61" s="106" t="n">
        <v>0</v>
      </c>
      <c r="J61" s="107" t="n"/>
    </row>
    <row r="62" ht="12.75" customHeight="1" s="414">
      <c r="B62" s="172" t="n"/>
      <c r="C62" s="77" t="n"/>
      <c r="D62" s="77">
        <f>$D$14</f>
        <v/>
      </c>
      <c r="E62" s="149" t="n">
        <v>0</v>
      </c>
      <c r="F62" s="147" t="n">
        <v>0</v>
      </c>
      <c r="G62" s="147" t="n">
        <v>0</v>
      </c>
      <c r="H62" s="148" t="n"/>
      <c r="I62" s="147" t="n">
        <v>0</v>
      </c>
      <c r="J62" s="148" t="n"/>
    </row>
    <row r="63" ht="12.75" customHeight="1" s="414">
      <c r="B63" s="172" t="inlineStr">
        <is>
          <t>ES</t>
        </is>
      </c>
      <c r="C63" s="104" t="inlineStr">
        <is>
          <t>Spain</t>
        </is>
      </c>
      <c r="D63" s="105">
        <f>$D$13</f>
        <v/>
      </c>
      <c r="E63" s="143" t="n">
        <v>0</v>
      </c>
      <c r="F63" s="106" t="n">
        <v>0</v>
      </c>
      <c r="G63" s="106" t="n">
        <v>0</v>
      </c>
      <c r="H63" s="107" t="n"/>
      <c r="I63" s="106" t="n">
        <v>0</v>
      </c>
      <c r="J63" s="107" t="n"/>
    </row>
    <row r="64" ht="12.75" customHeight="1" s="414">
      <c r="B64" s="172" t="n"/>
      <c r="C64" s="77" t="n"/>
      <c r="D64" s="77">
        <f>$D$14</f>
        <v/>
      </c>
      <c r="E64" s="149" t="n">
        <v>0</v>
      </c>
      <c r="F64" s="147" t="n">
        <v>0</v>
      </c>
      <c r="G64" s="147" t="n">
        <v>0</v>
      </c>
      <c r="H64" s="148" t="n"/>
      <c r="I64" s="147" t="n">
        <v>0</v>
      </c>
      <c r="J64" s="148" t="n"/>
    </row>
    <row r="65" ht="12.75" customHeight="1" s="414">
      <c r="B65" s="172" t="inlineStr">
        <is>
          <t>CZ</t>
        </is>
      </c>
      <c r="C65" s="104" t="inlineStr">
        <is>
          <t>Czech Republic</t>
        </is>
      </c>
      <c r="D65" s="105">
        <f>$D$13</f>
        <v/>
      </c>
      <c r="E65" s="143" t="n">
        <v>0</v>
      </c>
      <c r="F65" s="106" t="n">
        <v>0</v>
      </c>
      <c r="G65" s="106" t="n">
        <v>0</v>
      </c>
      <c r="H65" s="107" t="n"/>
      <c r="I65" s="106" t="n">
        <v>0</v>
      </c>
      <c r="J65" s="107" t="n"/>
    </row>
    <row r="66" ht="12.75" customHeight="1" s="414">
      <c r="B66" s="172" t="n"/>
      <c r="C66" s="77" t="n"/>
      <c r="D66" s="77">
        <f>$D$14</f>
        <v/>
      </c>
      <c r="E66" s="149" t="n">
        <v>0</v>
      </c>
      <c r="F66" s="147" t="n">
        <v>0</v>
      </c>
      <c r="G66" s="147" t="n">
        <v>0</v>
      </c>
      <c r="H66" s="148" t="n"/>
      <c r="I66" s="147" t="n">
        <v>0</v>
      </c>
      <c r="J66" s="148" t="n"/>
    </row>
    <row r="67" ht="12.75" customHeight="1" s="414">
      <c r="B67" s="172" t="inlineStr">
        <is>
          <t>HU</t>
        </is>
      </c>
      <c r="C67" s="104" t="inlineStr">
        <is>
          <t>Hungary</t>
        </is>
      </c>
      <c r="D67" s="105">
        <f>$D$13</f>
        <v/>
      </c>
      <c r="E67" s="143" t="n">
        <v>0</v>
      </c>
      <c r="F67" s="106" t="n">
        <v>0</v>
      </c>
      <c r="G67" s="106" t="n">
        <v>0</v>
      </c>
      <c r="H67" s="107" t="n"/>
      <c r="I67" s="106" t="n">
        <v>0</v>
      </c>
      <c r="J67" s="107" t="n"/>
    </row>
    <row r="68" ht="12.75" customHeight="1" s="414">
      <c r="B68" s="172" t="n"/>
      <c r="C68" s="77" t="n"/>
      <c r="D68" s="77">
        <f>$D$14</f>
        <v/>
      </c>
      <c r="E68" s="149" t="n">
        <v>0</v>
      </c>
      <c r="F68" s="147" t="n">
        <v>0</v>
      </c>
      <c r="G68" s="147" t="n">
        <v>0</v>
      </c>
      <c r="H68" s="148" t="n"/>
      <c r="I68" s="147" t="n">
        <v>0</v>
      </c>
      <c r="J68" s="148" t="n"/>
    </row>
    <row r="69" ht="12.75" customHeight="1" s="414">
      <c r="B69" s="172" t="inlineStr">
        <is>
          <t>CY</t>
        </is>
      </c>
      <c r="C69" s="104" t="inlineStr">
        <is>
          <t>Cyprus</t>
        </is>
      </c>
      <c r="D69" s="105">
        <f>$D$13</f>
        <v/>
      </c>
      <c r="E69" s="143" t="n">
        <v>0</v>
      </c>
      <c r="F69" s="106" t="n">
        <v>0</v>
      </c>
      <c r="G69" s="106" t="n">
        <v>0</v>
      </c>
      <c r="H69" s="107" t="n"/>
      <c r="I69" s="106" t="n">
        <v>0</v>
      </c>
      <c r="J69" s="107" t="n"/>
    </row>
    <row r="70" ht="12.75" customHeight="1" s="414">
      <c r="B70" s="172" t="n"/>
      <c r="C70" s="77" t="n"/>
      <c r="D70" s="77">
        <f>$D$14</f>
        <v/>
      </c>
      <c r="E70" s="149" t="n">
        <v>0</v>
      </c>
      <c r="F70" s="147" t="n">
        <v>0</v>
      </c>
      <c r="G70" s="147" t="n">
        <v>0</v>
      </c>
      <c r="H70" s="148" t="n"/>
      <c r="I70" s="147" t="n">
        <v>0</v>
      </c>
      <c r="J70" s="148" t="n"/>
    </row>
    <row r="71" ht="12.75" customHeight="1" s="414">
      <c r="B71" s="172" t="inlineStr">
        <is>
          <t>IS</t>
        </is>
      </c>
      <c r="C71" s="104" t="inlineStr">
        <is>
          <t>Iceland</t>
        </is>
      </c>
      <c r="D71" s="105">
        <f>$D$13</f>
        <v/>
      </c>
      <c r="E71" s="143" t="n">
        <v>0</v>
      </c>
      <c r="F71" s="106" t="n">
        <v>0</v>
      </c>
      <c r="G71" s="106" t="n">
        <v>0</v>
      </c>
      <c r="H71" s="107" t="n"/>
      <c r="I71" s="106" t="n">
        <v>0</v>
      </c>
      <c r="J71" s="107" t="n"/>
    </row>
    <row r="72" ht="12.75" customHeight="1" s="414">
      <c r="B72" s="172" t="n"/>
      <c r="C72" s="77" t="n"/>
      <c r="D72" s="77">
        <f>$D$14</f>
        <v/>
      </c>
      <c r="E72" s="149" t="n">
        <v>0</v>
      </c>
      <c r="F72" s="147" t="n">
        <v>0</v>
      </c>
      <c r="G72" s="147" t="n">
        <v>0</v>
      </c>
      <c r="H72" s="148" t="n"/>
      <c r="I72" s="147" t="n">
        <v>0</v>
      </c>
      <c r="J72" s="148" t="n"/>
    </row>
    <row r="73" ht="12.75" customHeight="1" s="414">
      <c r="B73" s="172" t="inlineStr">
        <is>
          <t>LI</t>
        </is>
      </c>
      <c r="C73" s="104" t="inlineStr">
        <is>
          <t>Liechtenstein</t>
        </is>
      </c>
      <c r="D73" s="105">
        <f>$D$13</f>
        <v/>
      </c>
      <c r="E73" s="143" t="n">
        <v>0</v>
      </c>
      <c r="F73" s="106" t="n">
        <v>0</v>
      </c>
      <c r="G73" s="106" t="n">
        <v>0</v>
      </c>
      <c r="H73" s="107" t="n"/>
      <c r="I73" s="106" t="n">
        <v>0</v>
      </c>
      <c r="J73" s="107" t="n"/>
    </row>
    <row r="74" ht="12.75" customHeight="1" s="414">
      <c r="B74" s="172" t="n"/>
      <c r="C74" s="77" t="n"/>
      <c r="D74" s="77">
        <f>$D$14</f>
        <v/>
      </c>
      <c r="E74" s="149" t="n">
        <v>0</v>
      </c>
      <c r="F74" s="147" t="n">
        <v>0</v>
      </c>
      <c r="G74" s="147" t="n">
        <v>0</v>
      </c>
      <c r="H74" s="148" t="n"/>
      <c r="I74" s="147" t="n">
        <v>0</v>
      </c>
      <c r="J74" s="148" t="n"/>
    </row>
    <row r="75" ht="12.75" customHeight="1" s="414">
      <c r="B75" s="172" t="inlineStr">
        <is>
          <t>NO</t>
        </is>
      </c>
      <c r="C75" s="104" t="inlineStr">
        <is>
          <t>Norway</t>
        </is>
      </c>
      <c r="D75" s="105">
        <f>$D$13</f>
        <v/>
      </c>
      <c r="E75" s="143" t="n">
        <v>0</v>
      </c>
      <c r="F75" s="106" t="n">
        <v>0</v>
      </c>
      <c r="G75" s="106" t="n">
        <v>0</v>
      </c>
      <c r="H75" s="107" t="n"/>
      <c r="I75" s="106" t="n">
        <v>0</v>
      </c>
      <c r="J75" s="107" t="n"/>
    </row>
    <row r="76" ht="12.75" customHeight="1" s="414">
      <c r="B76" s="172" t="n"/>
      <c r="C76" s="77" t="n"/>
      <c r="D76" s="77">
        <f>$D$14</f>
        <v/>
      </c>
      <c r="E76" s="149" t="n">
        <v>0</v>
      </c>
      <c r="F76" s="147" t="n">
        <v>0</v>
      </c>
      <c r="G76" s="147" t="n">
        <v>0</v>
      </c>
      <c r="H76" s="148" t="n"/>
      <c r="I76" s="147" t="n">
        <v>0</v>
      </c>
      <c r="J76" s="148" t="n"/>
    </row>
    <row r="77" ht="12.75" customHeight="1" s="414">
      <c r="B77" s="172" t="inlineStr">
        <is>
          <t>CH</t>
        </is>
      </c>
      <c r="C77" s="104" t="inlineStr">
        <is>
          <t>Switzerland</t>
        </is>
      </c>
      <c r="D77" s="105">
        <f>$D$13</f>
        <v/>
      </c>
      <c r="E77" s="143" t="n">
        <v>0</v>
      </c>
      <c r="F77" s="106" t="n">
        <v>0</v>
      </c>
      <c r="G77" s="106" t="n">
        <v>0</v>
      </c>
      <c r="H77" s="107" t="n"/>
      <c r="I77" s="106" t="n">
        <v>0</v>
      </c>
      <c r="J77" s="107" t="n"/>
    </row>
    <row r="78" ht="12.75" customHeight="1" s="414">
      <c r="B78" s="172" t="n"/>
      <c r="C78" s="77" t="n"/>
      <c r="D78" s="77">
        <f>$D$14</f>
        <v/>
      </c>
      <c r="E78" s="149" t="n">
        <v>0</v>
      </c>
      <c r="F78" s="147" t="n">
        <v>0</v>
      </c>
      <c r="G78" s="147" t="n">
        <v>0</v>
      </c>
      <c r="H78" s="148" t="n"/>
      <c r="I78" s="147" t="n">
        <v>0</v>
      </c>
      <c r="J78" s="148" t="n"/>
    </row>
    <row r="79" ht="12.75" customHeight="1" s="414">
      <c r="B79" s="172" t="inlineStr">
        <is>
          <t>JP</t>
        </is>
      </c>
      <c r="C79" s="104" t="inlineStr">
        <is>
          <t>Japan</t>
        </is>
      </c>
      <c r="D79" s="105">
        <f>$D$13</f>
        <v/>
      </c>
      <c r="E79" s="143" t="n">
        <v>0</v>
      </c>
      <c r="F79" s="106" t="n">
        <v>0</v>
      </c>
      <c r="G79" s="106" t="n">
        <v>0</v>
      </c>
      <c r="H79" s="107" t="n"/>
      <c r="I79" s="106" t="n">
        <v>0</v>
      </c>
      <c r="J79" s="107" t="n"/>
    </row>
    <row r="80" ht="12.75" customHeight="1" s="414">
      <c r="B80" s="172" t="n"/>
      <c r="C80" s="77" t="n"/>
      <c r="D80" s="77">
        <f>$D$14</f>
        <v/>
      </c>
      <c r="E80" s="149" t="n">
        <v>0</v>
      </c>
      <c r="F80" s="147" t="n">
        <v>0</v>
      </c>
      <c r="G80" s="147" t="n">
        <v>0</v>
      </c>
      <c r="H80" s="148" t="n"/>
      <c r="I80" s="147" t="n">
        <v>0</v>
      </c>
      <c r="J80" s="148" t="n"/>
    </row>
    <row r="81" ht="12.75" customHeight="1" s="414">
      <c r="B81" s="172" t="inlineStr">
        <is>
          <t>CA</t>
        </is>
      </c>
      <c r="C81" s="104" t="inlineStr">
        <is>
          <t>Canada</t>
        </is>
      </c>
      <c r="D81" s="105">
        <f>$D$13</f>
        <v/>
      </c>
      <c r="E81" s="143" t="n">
        <v>0</v>
      </c>
      <c r="F81" s="106" t="n">
        <v>0</v>
      </c>
      <c r="G81" s="106" t="n">
        <v>0</v>
      </c>
      <c r="H81" s="107" t="n"/>
      <c r="I81" s="106" t="n">
        <v>0</v>
      </c>
      <c r="J81" s="107" t="n"/>
    </row>
    <row r="82" ht="12.75" customHeight="1" s="414">
      <c r="B82" s="172" t="n"/>
      <c r="C82" s="77" t="n"/>
      <c r="D82" s="77">
        <f>$D$14</f>
        <v/>
      </c>
      <c r="E82" s="149" t="n">
        <v>0</v>
      </c>
      <c r="F82" s="147" t="n">
        <v>0</v>
      </c>
      <c r="G82" s="147" t="n">
        <v>0</v>
      </c>
      <c r="H82" s="148" t="n"/>
      <c r="I82" s="147" t="n">
        <v>0</v>
      </c>
      <c r="J82" s="148" t="n"/>
    </row>
    <row r="83" ht="12.75" customHeight="1" s="414">
      <c r="B83" s="172" t="inlineStr">
        <is>
          <t>US</t>
        </is>
      </c>
      <c r="C83" s="104" t="inlineStr">
        <is>
          <t>USA</t>
        </is>
      </c>
      <c r="D83" s="105">
        <f>$D$13</f>
        <v/>
      </c>
      <c r="E83" s="143" t="n">
        <v>0</v>
      </c>
      <c r="F83" s="106" t="n">
        <v>0</v>
      </c>
      <c r="G83" s="106" t="n">
        <v>0</v>
      </c>
      <c r="H83" s="107" t="n"/>
      <c r="I83" s="106" t="n">
        <v>0</v>
      </c>
      <c r="J83" s="107" t="n"/>
    </row>
    <row r="84" ht="12.75" customHeight="1" s="414">
      <c r="B84" s="172" t="n"/>
      <c r="C84" s="77" t="n"/>
      <c r="D84" s="77">
        <f>$D$14</f>
        <v/>
      </c>
      <c r="E84" s="149" t="n">
        <v>0</v>
      </c>
      <c r="F84" s="147" t="n">
        <v>0</v>
      </c>
      <c r="G84" s="147" t="n">
        <v>0</v>
      </c>
      <c r="H84" s="148" t="n"/>
      <c r="I84" s="147" t="n">
        <v>0</v>
      </c>
      <c r="J84" s="148" t="n"/>
    </row>
    <row r="85" ht="12.75" customHeight="1" s="414">
      <c r="B85" s="172" t="inlineStr">
        <is>
          <t>$c</t>
        </is>
      </c>
      <c r="C85" s="104" t="inlineStr">
        <is>
          <t>other OECD-States</t>
        </is>
      </c>
      <c r="D85" s="105">
        <f>$D$13</f>
        <v/>
      </c>
      <c r="E85" s="143" t="n">
        <v>0</v>
      </c>
      <c r="F85" s="106" t="n">
        <v>0</v>
      </c>
      <c r="G85" s="106" t="n">
        <v>0</v>
      </c>
      <c r="H85" s="107" t="n"/>
      <c r="I85" s="106" t="n">
        <v>0</v>
      </c>
      <c r="J85" s="107" t="n"/>
    </row>
    <row r="86" ht="12.75" customHeight="1" s="414">
      <c r="B86" s="172" t="n"/>
      <c r="C86" s="77" t="n"/>
      <c r="D86" s="77">
        <f>$D$14</f>
        <v/>
      </c>
      <c r="E86" s="149" t="n">
        <v>0</v>
      </c>
      <c r="F86" s="147" t="n">
        <v>0</v>
      </c>
      <c r="G86" s="147" t="n">
        <v>0</v>
      </c>
      <c r="H86" s="148" t="n"/>
      <c r="I86" s="147" t="n">
        <v>0</v>
      </c>
      <c r="J86" s="148" t="n"/>
    </row>
    <row r="87" ht="12.75" customHeight="1" s="414">
      <c r="B87" s="172" t="inlineStr">
        <is>
          <t>$i</t>
        </is>
      </c>
      <c r="C87" s="104" t="inlineStr">
        <is>
          <t>EU institutions</t>
        </is>
      </c>
      <c r="D87" s="105">
        <f>$D$13</f>
        <v/>
      </c>
      <c r="E87" s="143" t="n">
        <v>0</v>
      </c>
      <c r="F87" s="106" t="n">
        <v>0</v>
      </c>
      <c r="G87" s="106" t="n">
        <v>0</v>
      </c>
      <c r="H87" s="107" t="n"/>
      <c r="I87" s="106" t="n">
        <v>0</v>
      </c>
      <c r="J87" s="107" t="n"/>
    </row>
    <row r="88" ht="12.75" customHeight="1" s="414">
      <c r="B88" s="172" t="n"/>
      <c r="C88" s="77" t="n"/>
      <c r="D88" s="77">
        <f>$D$14</f>
        <v/>
      </c>
      <c r="E88" s="149" t="n">
        <v>0</v>
      </c>
      <c r="F88" s="147" t="n">
        <v>0</v>
      </c>
      <c r="G88" s="147" t="n">
        <v>0</v>
      </c>
      <c r="H88" s="148" t="n"/>
      <c r="I88" s="147" t="n">
        <v>0</v>
      </c>
      <c r="J88" s="148" t="n"/>
    </row>
    <row r="89" ht="12.75" customHeight="1" s="414">
      <c r="B89" s="172" t="inlineStr">
        <is>
          <t>$u</t>
        </is>
      </c>
      <c r="C89" s="104" t="inlineStr">
        <is>
          <t>other states/institutions</t>
        </is>
      </c>
      <c r="D89" s="105">
        <f>$D$13</f>
        <v/>
      </c>
      <c r="E89" s="143" t="n">
        <v>0</v>
      </c>
      <c r="F89" s="106" t="n">
        <v>0</v>
      </c>
      <c r="G89" s="106" t="n">
        <v>0</v>
      </c>
      <c r="H89" s="107" t="n"/>
      <c r="I89" s="106" t="n">
        <v>0</v>
      </c>
      <c r="J89" s="107" t="n"/>
    </row>
    <row r="90" ht="12.75" customHeight="1" s="414">
      <c r="B90" s="174" t="n"/>
      <c r="C90" s="175" t="n"/>
      <c r="D90" s="175">
        <f>$D$14</f>
        <v/>
      </c>
      <c r="E90" s="156" t="n">
        <v>0</v>
      </c>
      <c r="F90" s="154" t="n">
        <v>0</v>
      </c>
      <c r="G90" s="154" t="n">
        <v>0</v>
      </c>
      <c r="H90" s="155" t="n"/>
      <c r="I90" s="154" t="n">
        <v>0</v>
      </c>
      <c r="J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14" min="1" max="1"/>
    <col width="45.85546875" customWidth="1" style="414" min="2" max="2"/>
    <col width="9.5703125" customWidth="1" style="414" min="3" max="3"/>
    <col width="12.7109375" customWidth="1" style="414" min="4" max="5"/>
    <col width="14.42578125" customWidth="1" style="414" min="6" max="6"/>
    <col width="8.7109375" customWidth="1" style="414" min="7" max="1025"/>
  </cols>
  <sheetData>
    <row r="1" ht="5.1" customHeight="1" s="414"/>
    <row r="2" ht="12.75" customHeight="1" s="414">
      <c r="B2" s="254" t="inlineStr">
        <is>
          <t>Publication according to section 28 para. 1 nos. 6, 7, 11, 12, 13, 14 , 15 Pfandbrief Act and section 28 para. 2 nos. 3, 4 Pfandbrief Act</t>
        </is>
      </c>
    </row>
    <row r="3" ht="16.5" customHeight="1" s="414"/>
    <row r="4" ht="12.75" customHeight="1" s="414">
      <c r="B4" s="429" t="inlineStr">
        <is>
          <t>Key figures about outstanding Pfandbriefe and Cover Pool</t>
        </is>
      </c>
    </row>
    <row r="5" ht="12.75" customHeight="1" s="414">
      <c r="B5" s="429">
        <f>UebInstitutQuartal</f>
        <v/>
      </c>
    </row>
    <row r="6" ht="24.95" customHeight="1" s="414">
      <c r="B6" s="429" t="n"/>
    </row>
    <row r="7" ht="24.95" customHeight="1" s="414">
      <c r="A7" s="239" t="n">
        <v>0</v>
      </c>
      <c r="B7" s="413" t="inlineStr">
        <is>
          <t>Mortgage Pfandbriefe</t>
        </is>
      </c>
      <c r="C7" s="23" t="n"/>
      <c r="D7" s="23" t="n"/>
      <c r="E7" s="23" t="n"/>
    </row>
    <row r="8" ht="12.75" customHeight="1" s="414" thickBot="1">
      <c r="A8" s="239" t="n">
        <v>0</v>
      </c>
      <c r="B8" s="179" t="n"/>
      <c r="C8" s="180" t="n"/>
      <c r="D8" s="415">
        <f>AktQuartKurz&amp;" "&amp;AktJahr</f>
        <v/>
      </c>
      <c r="E8" s="417">
        <f>AktQuartKurz&amp;" "&amp;(AktJahr-1)</f>
        <v/>
      </c>
    </row>
    <row r="9" ht="15.95" customHeight="1" s="414">
      <c r="A9" s="239" t="n">
        <v>0</v>
      </c>
      <c r="B9" s="240" t="inlineStr">
        <is>
          <t>Outstanding Pfandbriefe</t>
        </is>
      </c>
      <c r="C9" s="228" t="inlineStr">
        <is>
          <t>(€ mn.)</t>
        </is>
      </c>
      <c r="D9" s="229" t="n">
        <v>1235.5</v>
      </c>
      <c r="E9" s="230" t="n">
        <v>1484.3</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98.65000000000001</v>
      </c>
    </row>
    <row r="11" ht="8.1" customHeight="1" s="414" thickBot="1">
      <c r="A11" s="239" t="n">
        <v>0</v>
      </c>
      <c r="B11" s="227" t="n"/>
      <c r="C11" s="23" t="n"/>
      <c r="D11" s="23" t="n"/>
      <c r="E11" s="232" t="n"/>
    </row>
    <row r="12" ht="15.95" customHeight="1" s="414">
      <c r="A12" s="239" t="n">
        <v>0</v>
      </c>
      <c r="B12" s="267" t="inlineStr">
        <is>
          <t>Cover Pool</t>
        </is>
      </c>
      <c r="C12" s="270" t="inlineStr">
        <is>
          <t>(€ mn.)</t>
        </is>
      </c>
      <c r="D12" s="229" t="n">
        <v>6333.430389</v>
      </c>
      <c r="E12" s="230" t="n">
        <v>5807.902289</v>
      </c>
    </row>
    <row r="13" ht="39" customHeight="1" s="414">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14">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14">
      <c r="A15" s="239" t="n">
        <v>0</v>
      </c>
      <c r="B15" s="256" t="inlineStr">
        <is>
          <t>claims which exceed the limits laid down in section 19 para. 1 no. 2*
section 28 para. 1 no. 12</t>
        </is>
      </c>
      <c r="C15" s="191" t="inlineStr">
        <is>
          <t>(€ mn.)</t>
        </is>
      </c>
      <c r="D15" s="190" t="n">
        <v>0</v>
      </c>
      <c r="E15" s="234" t="n">
        <v>0</v>
      </c>
    </row>
    <row r="16" ht="30" customHeight="1" s="414">
      <c r="A16" s="239" t="n">
        <v>0</v>
      </c>
      <c r="B16" s="405" t="inlineStr">
        <is>
          <t>claims which exceed the limits laid down in section 19 para. 1 no. 3*
section 28 para. 1 no. 12</t>
        </is>
      </c>
      <c r="C16" s="191" t="inlineStr">
        <is>
          <t>(€ mn.)</t>
        </is>
      </c>
      <c r="D16" s="190" t="n">
        <v>0</v>
      </c>
      <c r="E16" s="234" t="n">
        <v>0</v>
      </c>
    </row>
    <row r="17" ht="30" customHeight="1" s="414">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100</v>
      </c>
      <c r="E18" s="234" t="n">
        <v>100</v>
      </c>
    </row>
    <row r="19" ht="12.75" customHeight="1" s="414">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14">
      <c r="A20" s="239" t="n">
        <v>0</v>
      </c>
      <c r="B20" s="511" t="n"/>
      <c r="C20" s="191" t="inlineStr">
        <is>
          <t>CHF</t>
        </is>
      </c>
      <c r="D20" s="190" t="n">
        <v>0</v>
      </c>
      <c r="E20" s="234" t="n">
        <v>0</v>
      </c>
    </row>
    <row r="21" ht="12.75" customHeight="1" s="414">
      <c r="A21" s="239" t="n">
        <v>0</v>
      </c>
      <c r="B21" s="511" t="n"/>
      <c r="C21" s="191" t="inlineStr">
        <is>
          <t>CZK</t>
        </is>
      </c>
      <c r="D21" s="190" t="n">
        <v>0</v>
      </c>
      <c r="E21" s="234" t="n">
        <v>0</v>
      </c>
    </row>
    <row r="22" ht="12.75" customHeight="1" s="414">
      <c r="A22" s="239" t="n"/>
      <c r="B22" s="511" t="n"/>
      <c r="C22" s="191" t="inlineStr">
        <is>
          <t>DKK</t>
        </is>
      </c>
      <c r="D22" s="190" t="n">
        <v>0</v>
      </c>
      <c r="E22" s="234" t="n">
        <v>0</v>
      </c>
    </row>
    <row r="23" ht="12.75" customHeight="1" s="414">
      <c r="A23" s="239" t="n"/>
      <c r="B23" s="511" t="n"/>
      <c r="C23" s="191" t="inlineStr">
        <is>
          <t>GBP</t>
        </is>
      </c>
      <c r="D23" s="190" t="n">
        <v>0</v>
      </c>
      <c r="E23" s="234" t="n">
        <v>0</v>
      </c>
    </row>
    <row r="24" ht="12.75" customHeight="1" s="414">
      <c r="A24" s="239" t="n"/>
      <c r="B24" s="511" t="n"/>
      <c r="C24" s="191" t="inlineStr">
        <is>
          <t>HKD</t>
        </is>
      </c>
      <c r="D24" s="190" t="n">
        <v>0</v>
      </c>
      <c r="E24" s="234" t="n">
        <v>0</v>
      </c>
    </row>
    <row r="25" ht="12.75" customHeight="1" s="414">
      <c r="A25" s="239" t="n"/>
      <c r="B25" s="511" t="n"/>
      <c r="C25" s="191" t="inlineStr">
        <is>
          <t>JPY</t>
        </is>
      </c>
      <c r="D25" s="190" t="n">
        <v>0</v>
      </c>
      <c r="E25" s="234" t="n">
        <v>0</v>
      </c>
    </row>
    <row r="26" ht="12.75" customHeight="1" s="414">
      <c r="A26" s="239" t="n"/>
      <c r="B26" s="511" t="n"/>
      <c r="C26" s="191" t="inlineStr">
        <is>
          <t>NOK</t>
        </is>
      </c>
      <c r="D26" s="190" t="n">
        <v>0</v>
      </c>
      <c r="E26" s="234" t="n">
        <v>0</v>
      </c>
    </row>
    <row r="27" ht="12.75" customHeight="1" s="414">
      <c r="A27" s="239" t="n"/>
      <c r="B27" s="511" t="n"/>
      <c r="C27" s="191" t="inlineStr">
        <is>
          <t>SEK</t>
        </is>
      </c>
      <c r="D27" s="190" t="n">
        <v>0</v>
      </c>
      <c r="E27" s="234" t="n">
        <v>0</v>
      </c>
    </row>
    <row r="28" ht="12.75" customHeight="1" s="414">
      <c r="A28" s="239" t="n"/>
      <c r="B28" s="511" t="n"/>
      <c r="C28" s="191" t="inlineStr">
        <is>
          <t>USD</t>
        </is>
      </c>
      <c r="D28" s="190" t="n">
        <v>0</v>
      </c>
      <c r="E28" s="234" t="n">
        <v>0</v>
      </c>
    </row>
    <row r="29" ht="12.75" customHeight="1" s="414">
      <c r="A29" s="239" t="n">
        <v>0</v>
      </c>
      <c r="B29" s="259" t="n"/>
      <c r="C29" s="191" t="inlineStr">
        <is>
          <t>AUD</t>
        </is>
      </c>
      <c r="D29" s="190" t="n">
        <v>0</v>
      </c>
      <c r="E29" s="234" t="n">
        <v>0</v>
      </c>
    </row>
    <row r="30" ht="30" customHeight="1" s="414">
      <c r="A30" s="239" t="n">
        <v>0</v>
      </c>
      <c r="B30" s="260" t="inlineStr">
        <is>
          <t xml:space="preserve">volume-weighted average of the maturity
that has passed since the loan was granted (seasoning)
section 28 para. 2 no. 4  </t>
        </is>
      </c>
      <c r="C30" s="191" t="inlineStr">
        <is>
          <t>years</t>
        </is>
      </c>
      <c r="D30" s="190" t="n">
        <v>5.16</v>
      </c>
      <c r="E30" s="234" t="n">
        <v>5.35</v>
      </c>
    </row>
    <row r="31" ht="20.1" customHeight="1" s="414">
      <c r="A31" s="239" t="n">
        <v>0</v>
      </c>
      <c r="B31" s="192" t="inlineStr">
        <is>
          <t xml:space="preserve">average loan-to-value ratio, weighted using the mortgage lending value
section 28 para. 2 no. 3  </t>
        </is>
      </c>
      <c r="C31" s="191" t="inlineStr">
        <is>
          <t>%</t>
        </is>
      </c>
      <c r="D31" s="190" t="n">
        <v>53.24</v>
      </c>
      <c r="E31" s="234" t="n">
        <v>52.85</v>
      </c>
    </row>
    <row r="32" ht="20.1" customHeight="1" s="414" thickBot="1">
      <c r="A32" s="239" t="n">
        <v>0</v>
      </c>
      <c r="B32" s="193" t="inlineStr">
        <is>
          <t>average loan-to-value ratio, weighted using the market value</t>
        </is>
      </c>
      <c r="C32" s="242" t="inlineStr">
        <is>
          <t>%</t>
        </is>
      </c>
      <c r="D32" s="236" t="n">
        <v>0</v>
      </c>
      <c r="E32" s="237" t="n">
        <v>0</v>
      </c>
    </row>
    <row r="33" ht="8.1" customHeight="1" s="414" thickBot="1">
      <c r="B33" s="227" t="n"/>
      <c r="C33" s="23" t="n"/>
      <c r="D33" s="23" t="n"/>
      <c r="E33" s="232" t="n"/>
    </row>
    <row r="34" ht="15.95" customHeight="1" s="414">
      <c r="A34" s="239" t="n">
        <v>1</v>
      </c>
      <c r="B34" s="267" t="inlineStr">
        <is>
          <t>Key figures on liquidity according section 28 para. 1 no. 6 Pfandbrief Act*</t>
        </is>
      </c>
      <c r="C34" s="270" t="n"/>
      <c r="D34" s="229" t="n"/>
      <c r="E34" s="230" t="n"/>
    </row>
    <row r="35" ht="30" customHeight="1" s="414">
      <c r="A35" s="239" t="n"/>
      <c r="B35" s="262" t="inlineStr">
        <is>
          <t>Largest negative amount within the next 180 days within the meaning of section 4 para. 1a s. 3 Pfandrief Act for Pfandbriefe</t>
        </is>
      </c>
      <c r="C35" s="189" t="inlineStr">
        <is>
          <t>(€ mn.)</t>
        </is>
      </c>
      <c r="D35" s="190" t="n">
        <v>42.93109</v>
      </c>
      <c r="E35" s="234" t="n">
        <v>0</v>
      </c>
    </row>
    <row r="36" ht="30" customHeight="1" s="414">
      <c r="A36" s="239" t="n"/>
      <c r="B36" s="262" t="inlineStr">
        <is>
          <t>Day on which the largest negative sum results</t>
        </is>
      </c>
      <c r="C36" s="189" t="inlineStr">
        <is>
          <t>Day (1-180)</t>
        </is>
      </c>
      <c r="D36" s="190" t="n">
        <v>79</v>
      </c>
      <c r="E36" s="234" t="n">
        <v>0</v>
      </c>
    </row>
    <row r="37" ht="30" customHeight="1" s="414" thickBot="1">
      <c r="A37" s="239" t="n">
        <v>1</v>
      </c>
      <c r="B37" s="193" t="inlineStr">
        <is>
          <t>Total amount of cover assets meeting the requirements of section 4 para 1a s. 3 Pfandbrief Act</t>
        </is>
      </c>
      <c r="C37" s="268" t="inlineStr">
        <is>
          <t>(€ mn.)</t>
        </is>
      </c>
      <c r="D37" s="236" t="n">
        <v>275.82821</v>
      </c>
      <c r="E37" s="237" t="n">
        <v>0</v>
      </c>
    </row>
    <row r="38" ht="8.1" customHeight="1" s="414" thickBot="1">
      <c r="A38" s="239" t="n">
        <v>1</v>
      </c>
      <c r="B38" s="227" t="n"/>
      <c r="C38" s="23" t="n"/>
      <c r="D38" s="23" t="n"/>
      <c r="E38" s="232" t="n"/>
    </row>
    <row r="39" ht="11.25" customHeight="1" s="414">
      <c r="A39" s="239" t="n"/>
      <c r="B39" s="267" t="inlineStr">
        <is>
          <t>Key figures according section 28 para. 1 no. 7 Pfandbrief Act</t>
        </is>
      </c>
      <c r="C39" s="270" t="n"/>
      <c r="D39" s="229" t="n"/>
      <c r="E39" s="230" t="n"/>
      <c r="F39" s="248" t="n"/>
    </row>
    <row r="40" ht="21.75" customHeight="1" s="414">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14">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14">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14">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14">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14"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14" thickBot="1">
      <c r="A46" s="239" t="n"/>
      <c r="B46" s="227" t="n"/>
      <c r="C46" s="23" t="n"/>
      <c r="D46" s="23" t="n"/>
      <c r="E46" s="232" t="n"/>
      <c r="F46" s="248" t="n"/>
    </row>
    <row r="47" ht="15.95" customHeight="1" s="414">
      <c r="A47" s="239" t="n"/>
      <c r="B47" s="261" t="inlineStr">
        <is>
          <t>Key figures according section 28 para. 1 no. 15 Pfandbrief Act</t>
        </is>
      </c>
      <c r="C47" s="188" t="n"/>
      <c r="D47" s="183" t="n"/>
      <c r="E47" s="233" t="n"/>
    </row>
    <row r="48" ht="35.25" customHeight="1" s="414"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14">
      <c r="A49" s="239" t="n"/>
      <c r="B49" s="241" t="n"/>
      <c r="C49" s="241" t="n"/>
      <c r="D49" s="241" t="n"/>
      <c r="E49" s="241" t="n"/>
    </row>
    <row r="50" ht="20.1" customHeight="1" s="414">
      <c r="A50" s="239" t="n">
        <v>1</v>
      </c>
      <c r="B50" s="413" t="inlineStr">
        <is>
          <t>Public Pfandbriefe</t>
        </is>
      </c>
      <c r="C50" s="23" t="n"/>
      <c r="D50" s="23" t="n"/>
      <c r="E50" s="23" t="n"/>
    </row>
    <row r="51" ht="15" customHeight="1" s="414" thickBot="1">
      <c r="A51" s="239" t="n">
        <v>1</v>
      </c>
      <c r="B51" s="179" t="n"/>
      <c r="C51" s="180" t="n"/>
      <c r="D51" s="415">
        <f>D8</f>
        <v/>
      </c>
      <c r="E51" s="417">
        <f>E8</f>
        <v/>
      </c>
    </row>
    <row r="52" ht="15.95" customHeight="1" s="414">
      <c r="A52" s="239" t="n">
        <v>1</v>
      </c>
      <c r="B52" s="240" t="inlineStr">
        <is>
          <t>Outstanding Pfandbriefe</t>
        </is>
      </c>
      <c r="C52" s="243" t="inlineStr">
        <is>
          <t>(€ mn.)</t>
        </is>
      </c>
      <c r="D52" s="244" t="n">
        <v>193.416876</v>
      </c>
      <c r="E52" s="245" t="n">
        <v>203.416876</v>
      </c>
    </row>
    <row r="53" ht="28.5" customHeight="1" s="414" thickBot="1">
      <c r="A53" s="239" t="n">
        <v>1</v>
      </c>
      <c r="B53" s="269" t="inlineStr">
        <is>
          <t xml:space="preserve">thereof percentage share of fixed-rate Pfandbriefe
section 28 para. 1 no. 13 </t>
        </is>
      </c>
      <c r="C53" s="186" t="inlineStr">
        <is>
          <t>%</t>
        </is>
      </c>
      <c r="D53" s="187" t="n">
        <v>100</v>
      </c>
      <c r="E53" s="231" t="n">
        <v>100</v>
      </c>
    </row>
    <row r="54" ht="12" customHeight="1" s="414" thickBot="1">
      <c r="A54" s="239" t="n">
        <v>1</v>
      </c>
      <c r="B54" s="227" t="n"/>
      <c r="C54" s="23" t="n"/>
      <c r="D54" s="23" t="n"/>
      <c r="E54" s="232" t="n"/>
    </row>
    <row r="55" ht="20.1" customHeight="1" s="414">
      <c r="A55" s="239" t="n">
        <v>1</v>
      </c>
      <c r="B55" s="267" t="inlineStr">
        <is>
          <t>Cover Pool</t>
        </is>
      </c>
      <c r="C55" s="271" t="inlineStr">
        <is>
          <t>(€ mn.)</t>
        </is>
      </c>
      <c r="D55" s="244" t="n">
        <v>296.965683</v>
      </c>
      <c r="E55" s="245" t="n">
        <v>314.923938</v>
      </c>
    </row>
    <row r="56" ht="45" customHeight="1" s="414">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14">
      <c r="A57" s="239" t="n">
        <v>1</v>
      </c>
      <c r="B57" s="256" t="inlineStr">
        <is>
          <t>claims which exceed the limits laid down in section 20 para. 2 no. 2*
section 28 para. 1 no. 12</t>
        </is>
      </c>
      <c r="C57" s="189" t="inlineStr">
        <is>
          <t>(€ mn.)</t>
        </is>
      </c>
      <c r="D57" s="195" t="n">
        <v>0</v>
      </c>
      <c r="E57" s="246" t="n">
        <v>0</v>
      </c>
    </row>
    <row r="58" ht="31.5" customHeight="1" s="414">
      <c r="A58" s="239" t="n"/>
      <c r="B58" s="256" t="inlineStr">
        <is>
          <t>claims which exceed the limits laid down in section 20 para. 2 no. 3*
section 28 para. 1 no. 12</t>
        </is>
      </c>
      <c r="C58" s="189" t="n"/>
      <c r="D58" s="195" t="n">
        <v>0</v>
      </c>
      <c r="E58" s="246" t="n"/>
    </row>
    <row r="59" ht="24.75" customHeight="1" s="414">
      <c r="A59" s="239" t="n"/>
      <c r="B59" s="264" t="inlineStr">
        <is>
          <t xml:space="preserve">thereof percentage share of fixed-rate cover assets
section 28 para. 1 no. 13 </t>
        </is>
      </c>
      <c r="C59" s="191" t="inlineStr">
        <is>
          <t>%</t>
        </is>
      </c>
      <c r="D59" s="190" t="n">
        <v>100</v>
      </c>
      <c r="E59" s="234" t="n">
        <v>100</v>
      </c>
    </row>
    <row r="60" ht="12.75" customHeight="1" s="414">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14">
      <c r="A61" s="239" t="n"/>
      <c r="B61" s="511" t="n"/>
      <c r="C61" s="191" t="inlineStr">
        <is>
          <t>CHF</t>
        </is>
      </c>
      <c r="D61" s="190" t="n">
        <v>0</v>
      </c>
      <c r="E61" s="234" t="n">
        <v>0</v>
      </c>
    </row>
    <row r="62" ht="12.75" customHeight="1" s="414">
      <c r="A62" s="239" t="n"/>
      <c r="B62" s="511" t="n"/>
      <c r="C62" s="191" t="inlineStr">
        <is>
          <t>CZK</t>
        </is>
      </c>
      <c r="D62" s="190" t="n">
        <v>0</v>
      </c>
      <c r="E62" s="234" t="n">
        <v>0</v>
      </c>
    </row>
    <row r="63" ht="12.75" customHeight="1" s="414">
      <c r="A63" s="239" t="n"/>
      <c r="B63" s="511" t="n"/>
      <c r="C63" s="191" t="inlineStr">
        <is>
          <t>DKK</t>
        </is>
      </c>
      <c r="D63" s="190" t="n">
        <v>0</v>
      </c>
      <c r="E63" s="234" t="n">
        <v>0</v>
      </c>
    </row>
    <row r="64" ht="12.75" customHeight="1" s="414">
      <c r="A64" s="239" t="n">
        <v>1</v>
      </c>
      <c r="B64" s="511" t="n"/>
      <c r="C64" s="191" t="inlineStr">
        <is>
          <t>GBP</t>
        </is>
      </c>
      <c r="D64" s="190" t="n">
        <v>0</v>
      </c>
      <c r="E64" s="234" t="n">
        <v>0</v>
      </c>
    </row>
    <row r="65" ht="12.75" customHeight="1" s="414">
      <c r="A65" s="239" t="n">
        <v>1</v>
      </c>
      <c r="B65" s="511" t="n"/>
      <c r="C65" s="191" t="inlineStr">
        <is>
          <t>HKD</t>
        </is>
      </c>
      <c r="D65" s="190" t="n">
        <v>0</v>
      </c>
      <c r="E65" s="234" t="n">
        <v>0</v>
      </c>
    </row>
    <row r="66" ht="12.75" customHeight="1" s="414">
      <c r="A66" s="239" t="n">
        <v>1</v>
      </c>
      <c r="B66" s="511" t="n"/>
      <c r="C66" s="191" t="inlineStr">
        <is>
          <t>JPY</t>
        </is>
      </c>
      <c r="D66" s="190" t="n">
        <v>0</v>
      </c>
      <c r="E66" s="234" t="n">
        <v>0</v>
      </c>
    </row>
    <row r="67" ht="12.75" customHeight="1" s="414">
      <c r="B67" s="511" t="n"/>
      <c r="C67" s="191" t="inlineStr">
        <is>
          <t>NOK</t>
        </is>
      </c>
      <c r="D67" s="190" t="n">
        <v>0</v>
      </c>
      <c r="E67" s="234" t="n">
        <v>0</v>
      </c>
    </row>
    <row r="68" ht="12.75" customHeight="1" s="414">
      <c r="B68" s="511" t="n"/>
      <c r="C68" s="191" t="inlineStr">
        <is>
          <t>SEK</t>
        </is>
      </c>
      <c r="D68" s="190" t="n">
        <v>0</v>
      </c>
      <c r="E68" s="234" t="n">
        <v>0</v>
      </c>
    </row>
    <row r="69" ht="12.75" customHeight="1" s="414">
      <c r="B69" s="511" t="n"/>
      <c r="C69" s="191" t="inlineStr">
        <is>
          <t>USD</t>
        </is>
      </c>
      <c r="D69" s="190" t="n">
        <v>0</v>
      </c>
      <c r="E69" s="234" t="n">
        <v>0</v>
      </c>
    </row>
    <row r="70" ht="24.95" customHeight="1" s="414" thickBot="1">
      <c r="B70" s="513" t="n"/>
      <c r="C70" s="242" t="inlineStr">
        <is>
          <t>AUD</t>
        </is>
      </c>
      <c r="D70" s="236" t="n">
        <v>0</v>
      </c>
      <c r="E70" s="237" t="n">
        <v>0</v>
      </c>
    </row>
    <row r="71" ht="8.1" customHeight="1" s="414" thickBot="1">
      <c r="A71" s="239" t="n"/>
      <c r="B71" s="227" t="n"/>
      <c r="C71" s="23" t="n"/>
      <c r="D71" s="23" t="n"/>
      <c r="E71" s="232" t="n"/>
    </row>
    <row r="72" ht="15.95" customHeight="1" s="414">
      <c r="A72" s="239" t="n"/>
      <c r="B72" s="267" t="inlineStr">
        <is>
          <t>Key figures on liquidity according section 28 para. 1 no. 6 Pfandbrief Act*</t>
        </is>
      </c>
      <c r="C72" s="270" t="n"/>
      <c r="D72" s="229" t="n"/>
      <c r="E72" s="230" t="n"/>
    </row>
    <row r="73" ht="30" customHeight="1" s="414">
      <c r="A73" s="239" t="n"/>
      <c r="B73" s="262" t="inlineStr">
        <is>
          <t>Largest negative amount within the next 180 days within the meaning of section 4 para. 1a s. 3 Pfandrief Act for Pfandbriefe</t>
        </is>
      </c>
      <c r="C73" s="189" t="inlineStr">
        <is>
          <t>(€ mn.)</t>
        </is>
      </c>
      <c r="D73" s="190" t="n">
        <v>20.124802</v>
      </c>
      <c r="E73" s="234" t="n">
        <v>0</v>
      </c>
    </row>
    <row r="74" ht="30" customHeight="1" s="414">
      <c r="A74" s="239" t="n"/>
      <c r="B74" s="262" t="inlineStr">
        <is>
          <t>Day on which the largest negative sum results</t>
        </is>
      </c>
      <c r="C74" s="189" t="inlineStr">
        <is>
          <t>Day (1-180)</t>
        </is>
      </c>
      <c r="D74" s="190" t="n">
        <v>171</v>
      </c>
      <c r="E74" s="234" t="n">
        <v>0</v>
      </c>
    </row>
    <row r="75" ht="30" customHeight="1" s="414" thickBot="1">
      <c r="A75" s="239" t="n"/>
      <c r="B75" s="193" t="inlineStr">
        <is>
          <t>Total amount of cover assets meeting the requirements of section 4 para 1a s. 3 Pfandbrief Act</t>
        </is>
      </c>
      <c r="C75" s="268" t="inlineStr">
        <is>
          <t>(€ mn.)</t>
        </is>
      </c>
      <c r="D75" s="236" t="n">
        <v>46.720743</v>
      </c>
      <c r="E75" s="237" t="n">
        <v>0</v>
      </c>
    </row>
    <row r="76" ht="7.5" customHeight="1" s="414" thickBot="1">
      <c r="A76" s="239" t="n">
        <v>2</v>
      </c>
      <c r="B76" s="227" t="n"/>
      <c r="C76" s="23" t="n"/>
      <c r="D76" s="23" t="n"/>
      <c r="E76" s="232" t="n"/>
    </row>
    <row r="77" ht="9.75" customHeight="1" s="414">
      <c r="A77" s="239" t="n"/>
      <c r="B77" s="267" t="inlineStr">
        <is>
          <t>Key figures according section 28 para. 1 no. 7 Pfandbrief Act</t>
        </is>
      </c>
      <c r="C77" s="270" t="n"/>
      <c r="D77" s="229" t="n"/>
      <c r="E77" s="230" t="n"/>
    </row>
    <row r="78" ht="21.75" customHeight="1" s="414">
      <c r="A78" s="239" t="n"/>
      <c r="B78" s="262" t="inlineStr">
        <is>
          <t>share of derivative transactions included in the cover pools according section 20 para. 2 no. 1 (credit quality step 3)</t>
        </is>
      </c>
      <c r="C78" s="189" t="inlineStr">
        <is>
          <t>%</t>
        </is>
      </c>
      <c r="D78" s="190" t="n">
        <v>0</v>
      </c>
      <c r="E78" s="234" t="n">
        <v>0</v>
      </c>
    </row>
    <row r="79" ht="21.75" customHeight="1" s="414">
      <c r="A79" s="239" t="n"/>
      <c r="B79" s="262" t="inlineStr">
        <is>
          <t>share of derivative transactions included in the cover pools according section 20 para. 2 no. 2 (credit quality step 2)</t>
        </is>
      </c>
      <c r="C79" s="189" t="inlineStr">
        <is>
          <t>%</t>
        </is>
      </c>
      <c r="D79" s="190" t="n">
        <v>0</v>
      </c>
      <c r="E79" s="234" t="n">
        <v>0</v>
      </c>
    </row>
    <row r="80" ht="21.75" customHeight="1" s="414">
      <c r="A80" s="239" t="n"/>
      <c r="B80" s="262" t="inlineStr">
        <is>
          <t>share of derivative transactions included in the cover pools according section 20 para. 2 no. 3 c (credit quality step 1)</t>
        </is>
      </c>
      <c r="C80" s="189" t="inlineStr">
        <is>
          <t>%</t>
        </is>
      </c>
      <c r="D80" s="190" t="n">
        <v>0</v>
      </c>
      <c r="E80" s="234" t="n">
        <v>0</v>
      </c>
    </row>
    <row r="81" ht="31.5" customHeight="1" s="414">
      <c r="A81" s="239" t="n"/>
      <c r="B81" s="262" t="inlineStr">
        <is>
          <t>share of derivative transactions in liabilities to be covered according section 20 para. 2 no. 1 (credit quality step 3)</t>
        </is>
      </c>
      <c r="C81" s="189" t="inlineStr">
        <is>
          <t>%</t>
        </is>
      </c>
      <c r="D81" s="190" t="n">
        <v>0</v>
      </c>
      <c r="E81" s="234" t="n">
        <v>0</v>
      </c>
    </row>
    <row r="82" ht="31.5" customHeight="1" s="414">
      <c r="A82" s="239" t="n"/>
      <c r="B82" s="262" t="inlineStr">
        <is>
          <t>share of derivative transactions in liabilities to be covered according section 20 para. 2 no. 2 (credit quality step 2)</t>
        </is>
      </c>
      <c r="C82" s="189" t="inlineStr">
        <is>
          <t>%</t>
        </is>
      </c>
      <c r="D82" s="190" t="n">
        <v>0</v>
      </c>
      <c r="E82" s="234" t="n">
        <v>0</v>
      </c>
    </row>
    <row r="83" ht="38.25" customHeight="1" s="414"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14" thickBot="1">
      <c r="A84" s="239" t="n"/>
      <c r="B84" s="227" t="n"/>
      <c r="C84" s="23" t="n"/>
      <c r="D84" s="23" t="n"/>
      <c r="E84" s="232" t="n"/>
    </row>
    <row r="85" ht="15.95" customHeight="1" s="414">
      <c r="A85" s="239" t="n"/>
      <c r="B85" s="267" t="inlineStr">
        <is>
          <t>Key figures according section 28 para. 1 no. 15 Pfandbrief Act</t>
        </is>
      </c>
      <c r="C85" s="270" t="n"/>
      <c r="D85" s="229" t="n"/>
      <c r="E85" s="230" t="n"/>
    </row>
    <row r="86" ht="41.25" customHeight="1" s="414"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14">
      <c r="A87" s="239" t="n"/>
    </row>
    <row r="88" ht="20.1" customHeight="1" s="414">
      <c r="A88" s="239" t="n">
        <v>2</v>
      </c>
      <c r="B88" s="413" t="inlineStr">
        <is>
          <t>Ship Pfandbriefe</t>
        </is>
      </c>
      <c r="C88" s="23" t="n"/>
      <c r="D88" s="23" t="n"/>
      <c r="E88" s="23" t="n"/>
    </row>
    <row r="89" ht="8.1" customHeight="1" s="414" thickBot="1">
      <c r="A89" s="239" t="n">
        <v>2</v>
      </c>
      <c r="B89" s="179" t="n"/>
      <c r="C89" s="180" t="n"/>
      <c r="D89" s="415">
        <f>D8</f>
        <v/>
      </c>
      <c r="E89" s="417">
        <f>E8</f>
        <v/>
      </c>
    </row>
    <row r="90" ht="15.95" customHeight="1" s="414">
      <c r="A90" s="239" t="n">
        <v>2</v>
      </c>
      <c r="B90" s="240" t="inlineStr">
        <is>
          <t>Outstanding Pfandbriefe</t>
        </is>
      </c>
      <c r="C90" s="228" t="inlineStr">
        <is>
          <t>(€ mn.)</t>
        </is>
      </c>
      <c r="D90" s="229" t="n">
        <v>0</v>
      </c>
      <c r="E90" s="230" t="n">
        <v>0</v>
      </c>
    </row>
    <row r="91" ht="30" customHeight="1" s="414" thickBot="1">
      <c r="A91" s="239" t="n"/>
      <c r="B91" s="269" t="inlineStr">
        <is>
          <t xml:space="preserve">thereof percentage share of fixed-rate Pfandbriefe
section 28 para. 1 no. 13 </t>
        </is>
      </c>
      <c r="C91" s="186" t="inlineStr">
        <is>
          <t>%</t>
        </is>
      </c>
      <c r="D91" s="187" t="n">
        <v>0</v>
      </c>
      <c r="E91" s="231" t="n">
        <v>0</v>
      </c>
    </row>
    <row r="92" ht="8.1" customHeight="1" s="414" thickBot="1">
      <c r="A92" s="239" t="n">
        <v>2</v>
      </c>
      <c r="B92" s="227" t="n"/>
      <c r="C92" s="23" t="n"/>
      <c r="D92" s="23" t="n"/>
      <c r="E92" s="232" t="n"/>
    </row>
    <row r="93" ht="30" customHeight="1" s="414">
      <c r="A93" s="239" t="n">
        <v>2</v>
      </c>
      <c r="B93" s="272" t="inlineStr">
        <is>
          <t>Cover Pool</t>
        </is>
      </c>
      <c r="C93" s="271" t="inlineStr">
        <is>
          <t>(€ mn.)</t>
        </is>
      </c>
      <c r="D93" s="244" t="n">
        <v>0</v>
      </c>
      <c r="E93" s="245" t="n">
        <v>0</v>
      </c>
    </row>
    <row r="94" ht="30" customHeight="1" s="414">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14">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14">
      <c r="A96" s="239" t="n"/>
      <c r="B96" s="256" t="inlineStr">
        <is>
          <t>claims which exceed the limits laid down in section 26 para. 1 no. 3*
section 28 para. 1 no. 12</t>
        </is>
      </c>
      <c r="C96" s="189" t="inlineStr">
        <is>
          <t>(€ mn.)</t>
        </is>
      </c>
      <c r="D96" s="190" t="n">
        <v>0</v>
      </c>
      <c r="E96" s="234" t="n">
        <v>0</v>
      </c>
    </row>
    <row r="97" ht="41.25" customHeight="1" s="414">
      <c r="A97" s="239" t="n">
        <v>2</v>
      </c>
      <c r="B97" s="256" t="inlineStr">
        <is>
          <t>claims which exceed the limits laid down in section 26 para. 1 no. 4*     
section 28 para. 1 no. 12</t>
        </is>
      </c>
      <c r="C97" s="191" t="inlineStr">
        <is>
          <t>(€ mn.)</t>
        </is>
      </c>
      <c r="D97" s="190" t="n">
        <v>0</v>
      </c>
      <c r="E97" s="234" t="n">
        <v>0</v>
      </c>
    </row>
    <row r="98" ht="38.25" customHeight="1" s="414">
      <c r="A98" s="239" t="n"/>
      <c r="B98" s="256" t="inlineStr">
        <is>
          <t>claims which exceed the limits laid down in section 26 para. 1 no. 5*  
section 28 para. 1 no. 12</t>
        </is>
      </c>
      <c r="C98" s="191" t="inlineStr">
        <is>
          <t>(€ mn.)</t>
        </is>
      </c>
      <c r="D98" s="190" t="n">
        <v>0</v>
      </c>
      <c r="E98" s="234" t="n">
        <v>0</v>
      </c>
    </row>
    <row r="99" ht="30" customHeight="1" s="414">
      <c r="A99" s="239" t="n"/>
      <c r="B99" s="265" t="inlineStr">
        <is>
          <t>thereof percentage share of fixed-rate cover assets
section 28 para. 1 no. 13</t>
        </is>
      </c>
      <c r="C99" s="191" t="inlineStr">
        <is>
          <t>%</t>
        </is>
      </c>
      <c r="D99" s="190" t="n">
        <v>0</v>
      </c>
      <c r="E99" s="234" t="n">
        <v>0</v>
      </c>
    </row>
    <row r="100" ht="12.75" customHeight="1" s="414"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14">
      <c r="A101" s="239" t="n"/>
      <c r="B101" s="511" t="n"/>
      <c r="C101" s="191" t="inlineStr">
        <is>
          <t>CHF</t>
        </is>
      </c>
      <c r="D101" s="190" t="n">
        <v>0</v>
      </c>
      <c r="E101" s="234" t="n">
        <v>0</v>
      </c>
    </row>
    <row r="102" ht="12.75" customHeight="1" s="414">
      <c r="A102" s="239" t="n"/>
      <c r="B102" s="511" t="n"/>
      <c r="C102" s="191" t="inlineStr">
        <is>
          <t>CZK</t>
        </is>
      </c>
      <c r="D102" s="190" t="n">
        <v>0</v>
      </c>
      <c r="E102" s="234" t="n">
        <v>0</v>
      </c>
    </row>
    <row r="103" ht="12.75" customHeight="1" s="414">
      <c r="A103" s="239" t="n"/>
      <c r="B103" s="511" t="n"/>
      <c r="C103" s="191" t="inlineStr">
        <is>
          <t>DKK</t>
        </is>
      </c>
      <c r="D103" s="190" t="n">
        <v>0</v>
      </c>
      <c r="E103" s="234" t="n">
        <v>0</v>
      </c>
    </row>
    <row r="104" ht="12.75" customHeight="1" s="414">
      <c r="A104" s="239" t="n"/>
      <c r="B104" s="511" t="n"/>
      <c r="C104" s="191" t="inlineStr">
        <is>
          <t>GBP</t>
        </is>
      </c>
      <c r="D104" s="190" t="n">
        <v>0</v>
      </c>
      <c r="E104" s="234" t="n">
        <v>0</v>
      </c>
    </row>
    <row r="105" ht="12.75" customHeight="1" s="414">
      <c r="A105" s="239" t="n"/>
      <c r="B105" s="511" t="n"/>
      <c r="C105" s="191" t="inlineStr">
        <is>
          <t>HKD</t>
        </is>
      </c>
      <c r="D105" s="190" t="n">
        <v>0</v>
      </c>
      <c r="E105" s="234" t="n">
        <v>0</v>
      </c>
    </row>
    <row r="106" ht="12.75" customHeight="1" s="414">
      <c r="A106" s="239" t="n">
        <v>2</v>
      </c>
      <c r="B106" s="511" t="n"/>
      <c r="C106" s="191" t="inlineStr">
        <is>
          <t>JPY</t>
        </is>
      </c>
      <c r="D106" s="190" t="n">
        <v>0</v>
      </c>
      <c r="E106" s="234" t="n">
        <v>0</v>
      </c>
    </row>
    <row r="107" ht="12.75" customHeight="1" s="414">
      <c r="A107" s="239" t="n"/>
      <c r="B107" s="511" t="n"/>
      <c r="C107" s="191" t="inlineStr">
        <is>
          <t>NOK</t>
        </is>
      </c>
      <c r="D107" s="190" t="n">
        <v>0</v>
      </c>
      <c r="E107" s="234" t="n">
        <v>0</v>
      </c>
    </row>
    <row r="108" ht="12.75" customHeight="1" s="414">
      <c r="A108" s="239" t="n"/>
      <c r="B108" s="511" t="n"/>
      <c r="C108" s="191" t="inlineStr">
        <is>
          <t>SEK</t>
        </is>
      </c>
      <c r="D108" s="190" t="n">
        <v>0</v>
      </c>
      <c r="E108" s="234" t="n">
        <v>0</v>
      </c>
    </row>
    <row r="109" ht="12.75" customHeight="1" s="414">
      <c r="A109" s="239" t="n"/>
      <c r="B109" s="511" t="n"/>
      <c r="C109" s="191" t="inlineStr">
        <is>
          <t>USD</t>
        </is>
      </c>
      <c r="D109" s="190" t="n">
        <v>0</v>
      </c>
      <c r="E109" s="234" t="n">
        <v>0</v>
      </c>
    </row>
    <row r="110" ht="12.75" customHeight="1" s="414" thickBot="1">
      <c r="A110" s="239" t="n">
        <v>2</v>
      </c>
      <c r="B110" s="514" t="n"/>
      <c r="C110" s="186" t="inlineStr">
        <is>
          <t>AUD</t>
        </is>
      </c>
      <c r="D110" s="194" t="n">
        <v>0</v>
      </c>
      <c r="E110" s="235" t="n">
        <v>0</v>
      </c>
    </row>
    <row r="111" ht="8.1" customHeight="1" s="414" thickBot="1">
      <c r="A111" s="239" t="n"/>
      <c r="B111" s="227" t="n"/>
      <c r="C111" s="23" t="n"/>
      <c r="D111" s="23" t="n"/>
      <c r="E111" s="232" t="n"/>
    </row>
    <row r="112" ht="15.95" customHeight="1" s="414">
      <c r="A112" s="239" t="n"/>
      <c r="B112" s="267" t="inlineStr">
        <is>
          <t>Key figures on liquidity according section 28 para. 1 no. 6 Pfandbrief Act*</t>
        </is>
      </c>
      <c r="C112" s="270" t="n"/>
      <c r="D112" s="229" t="n"/>
      <c r="E112" s="230" t="n"/>
    </row>
    <row r="113" ht="30" customHeight="1" s="414">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14">
      <c r="A114" s="239" t="n"/>
      <c r="B114" s="262" t="inlineStr">
        <is>
          <t>Day on which the largest negative sum results</t>
        </is>
      </c>
      <c r="C114" s="189" t="inlineStr">
        <is>
          <t>Day (1-180)</t>
        </is>
      </c>
      <c r="D114" s="190" t="n">
        <v>0</v>
      </c>
      <c r="E114" s="234" t="n">
        <v>0</v>
      </c>
    </row>
    <row r="115" ht="30" customHeight="1" s="414" thickBot="1">
      <c r="A115" s="239" t="n"/>
      <c r="B115" s="193" t="inlineStr">
        <is>
          <t>Total amount of cover assets meeting the requirements of section 4 para 1a s. 3 Pfandbrief Act</t>
        </is>
      </c>
      <c r="C115" s="268" t="inlineStr">
        <is>
          <t>(€ mn.)</t>
        </is>
      </c>
      <c r="D115" s="236" t="n">
        <v>0</v>
      </c>
      <c r="E115" s="237" t="n">
        <v>0</v>
      </c>
    </row>
    <row r="116" ht="9" customHeight="1" s="414" thickBot="1">
      <c r="A116" s="239" t="n">
        <v>3</v>
      </c>
      <c r="B116" s="227" t="n"/>
      <c r="C116" s="23" t="n"/>
      <c r="D116" s="23" t="n"/>
      <c r="E116" s="232" t="n"/>
    </row>
    <row r="117" ht="13.5" customHeight="1" s="414">
      <c r="A117" s="239" t="n"/>
      <c r="B117" s="267" t="inlineStr">
        <is>
          <t>Key figures according section 28 para. 1 no. 7 Pfandbrief Act</t>
        </is>
      </c>
      <c r="C117" s="270" t="n"/>
      <c r="D117" s="229" t="n"/>
      <c r="E117" s="230" t="n"/>
    </row>
    <row r="118" ht="25.5" customHeight="1" s="414">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14">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14">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14">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14">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14"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14" thickBot="1">
      <c r="A124" s="239" t="n">
        <v>3</v>
      </c>
      <c r="B124" s="227" t="n"/>
      <c r="C124" s="23" t="n"/>
      <c r="D124" s="23" t="n"/>
      <c r="E124" s="232" t="n"/>
    </row>
    <row r="125" ht="15.95" customHeight="1" s="414">
      <c r="A125" s="239" t="n"/>
      <c r="B125" s="267" t="inlineStr">
        <is>
          <t>Key figures according section 28 para. 1 no. 15 Pfandbrief Act</t>
        </is>
      </c>
      <c r="C125" s="270" t="n"/>
      <c r="D125" s="229" t="n"/>
      <c r="E125" s="230" t="n"/>
    </row>
    <row r="126" ht="34.5" customHeight="1" s="414"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14">
      <c r="A127" s="239" t="n"/>
    </row>
    <row r="128" ht="20.1" customHeight="1" s="414">
      <c r="A128" s="239" t="n">
        <v>3</v>
      </c>
      <c r="B128" s="413" t="inlineStr">
        <is>
          <t>Aircraft Pfandbriefe</t>
        </is>
      </c>
      <c r="C128" s="23" t="n"/>
      <c r="D128" s="23" t="n"/>
      <c r="E128" s="23" t="n"/>
    </row>
    <row r="129" ht="8.1" customHeight="1" s="414" thickBot="1">
      <c r="A129" s="239" t="n">
        <v>3</v>
      </c>
      <c r="B129" s="179" t="n"/>
      <c r="C129" s="180" t="n"/>
      <c r="D129" s="415">
        <f>D8</f>
        <v/>
      </c>
      <c r="E129" s="417">
        <f>E8</f>
        <v/>
      </c>
    </row>
    <row r="130" ht="15.95" customHeight="1" s="414">
      <c r="A130" s="239" t="n">
        <v>3</v>
      </c>
      <c r="B130" s="240" t="inlineStr">
        <is>
          <t>Outstanding Pfandbriefe</t>
        </is>
      </c>
      <c r="C130" s="243" t="inlineStr">
        <is>
          <t>(€ mn.)</t>
        </is>
      </c>
      <c r="D130" s="244" t="n">
        <v>0</v>
      </c>
      <c r="E130" s="245" t="n">
        <v>0</v>
      </c>
    </row>
    <row r="131" ht="27.75" customHeight="1" s="414"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14" thickBot="1">
      <c r="A132" s="239" t="n">
        <v>3</v>
      </c>
      <c r="B132" s="227" t="n"/>
      <c r="C132" s="23" t="n"/>
      <c r="D132" s="23" t="n"/>
      <c r="E132" s="232" t="n"/>
    </row>
    <row r="133" ht="15" customHeight="1" s="414">
      <c r="A133" s="239" t="n">
        <v>3</v>
      </c>
      <c r="B133" s="267" t="inlineStr">
        <is>
          <t>Cover Pool</t>
        </is>
      </c>
      <c r="C133" s="271" t="inlineStr">
        <is>
          <t>(€ mn.)</t>
        </is>
      </c>
      <c r="D133" s="244" t="n">
        <v>0</v>
      </c>
      <c r="E133" s="245" t="n">
        <v>0</v>
      </c>
    </row>
    <row r="134" ht="41.25" customHeight="1" s="414">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14">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14">
      <c r="A136" s="239" t="n"/>
      <c r="B136" s="256" t="inlineStr">
        <is>
          <t>claims which exceed the limits laid down in section 26f para. 1 no. 3*
section 28 para. 1 no. 12</t>
        </is>
      </c>
      <c r="C136" s="189" t="inlineStr">
        <is>
          <t>(€ mn.)</t>
        </is>
      </c>
      <c r="D136" s="190" t="inlineStr">
        <is>
          <t>-</t>
        </is>
      </c>
      <c r="E136" s="246" t="n">
        <v>0</v>
      </c>
    </row>
    <row r="137" ht="30" customHeight="1" s="414">
      <c r="A137" s="239" t="n"/>
      <c r="B137" s="256" t="inlineStr">
        <is>
          <t>claims which exceed the limits laid down in section 26f para. 1 no. 4*
section 28 para. 1 no. 12</t>
        </is>
      </c>
      <c r="C137" s="191" t="inlineStr">
        <is>
          <t>(€ mn.)</t>
        </is>
      </c>
      <c r="D137" s="190" t="inlineStr">
        <is>
          <t>-</t>
        </is>
      </c>
      <c r="E137" s="246" t="n">
        <v>0</v>
      </c>
    </row>
    <row r="138" ht="39" customHeight="1" s="414">
      <c r="A138" s="239" t="n">
        <v>3</v>
      </c>
      <c r="B138" s="256" t="inlineStr">
        <is>
          <t>claims which exceed the limits laid down in section 26f para. 1 no. 5*
section 28 para. 1 no. 12</t>
        </is>
      </c>
      <c r="C138" s="191" t="inlineStr">
        <is>
          <t>(€ mn.)</t>
        </is>
      </c>
      <c r="D138" s="190" t="inlineStr">
        <is>
          <t>-</t>
        </is>
      </c>
      <c r="E138" s="246" t="n">
        <v>0</v>
      </c>
    </row>
    <row r="139" ht="30" customHeight="1" s="414">
      <c r="A139" s="239" t="n"/>
      <c r="B139" s="266" t="inlineStr">
        <is>
          <t>thereof percentage share of fixed-rate cover assets
section 28 para. 1 no. 13</t>
        </is>
      </c>
      <c r="C139" s="191" t="inlineStr">
        <is>
          <t>%</t>
        </is>
      </c>
      <c r="D139" s="190" t="inlineStr">
        <is>
          <t>-</t>
        </is>
      </c>
      <c r="E139" s="234" t="n">
        <v>0</v>
      </c>
    </row>
    <row r="140" ht="12.75" customHeight="1" s="414"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14">
      <c r="A141" s="239" t="n"/>
      <c r="B141" s="511" t="n"/>
      <c r="C141" s="191" t="inlineStr">
        <is>
          <t>CHF</t>
        </is>
      </c>
      <c r="D141" s="190" t="n">
        <v>0</v>
      </c>
      <c r="E141" s="234" t="n">
        <v>0</v>
      </c>
    </row>
    <row r="142" ht="12.75" customHeight="1" s="414">
      <c r="A142" s="239" t="n"/>
      <c r="B142" s="511" t="n"/>
      <c r="C142" s="191" t="inlineStr">
        <is>
          <t>CZK</t>
        </is>
      </c>
      <c r="D142" s="190" t="n">
        <v>0</v>
      </c>
      <c r="E142" s="234" t="n">
        <v>0</v>
      </c>
    </row>
    <row r="143" ht="12.75" customHeight="1" s="414">
      <c r="A143" s="239" t="n"/>
      <c r="B143" s="511" t="n"/>
      <c r="C143" s="191" t="inlineStr">
        <is>
          <t>DKK</t>
        </is>
      </c>
      <c r="D143" s="190" t="n">
        <v>0</v>
      </c>
      <c r="E143" s="234" t="n">
        <v>0</v>
      </c>
    </row>
    <row r="144" ht="12.75" customHeight="1" s="414">
      <c r="A144" s="239" t="n"/>
      <c r="B144" s="511" t="n"/>
      <c r="C144" s="191" t="inlineStr">
        <is>
          <t>GBP</t>
        </is>
      </c>
      <c r="D144" s="190" t="n">
        <v>0</v>
      </c>
      <c r="E144" s="234" t="n">
        <v>0</v>
      </c>
    </row>
    <row r="145" ht="12.75" customHeight="1" s="414">
      <c r="A145" s="239" t="n"/>
      <c r="B145" s="511" t="n"/>
      <c r="C145" s="191" t="inlineStr">
        <is>
          <t>HKD</t>
        </is>
      </c>
      <c r="D145" s="190" t="n">
        <v>0</v>
      </c>
      <c r="E145" s="234" t="n">
        <v>0</v>
      </c>
    </row>
    <row r="146" ht="12.75" customHeight="1" s="414">
      <c r="A146" s="239" t="n">
        <v>3</v>
      </c>
      <c r="B146" s="511" t="n"/>
      <c r="C146" s="191" t="inlineStr">
        <is>
          <t>JPY</t>
        </is>
      </c>
      <c r="D146" s="190" t="n">
        <v>0</v>
      </c>
      <c r="E146" s="234" t="n">
        <v>0</v>
      </c>
    </row>
    <row r="147" ht="12.75" customHeight="1" s="414">
      <c r="A147" s="239" t="n"/>
      <c r="B147" s="511" t="n"/>
      <c r="C147" s="191" t="inlineStr">
        <is>
          <t>NOK</t>
        </is>
      </c>
      <c r="D147" s="190" t="n">
        <v>0</v>
      </c>
      <c r="E147" s="234" t="n">
        <v>0</v>
      </c>
    </row>
    <row r="148" ht="12.75" customHeight="1" s="414">
      <c r="A148" s="239" t="n"/>
      <c r="B148" s="511" t="n"/>
      <c r="C148" s="191" t="inlineStr">
        <is>
          <t>SEK</t>
        </is>
      </c>
      <c r="D148" s="190" t="n">
        <v>0</v>
      </c>
      <c r="E148" s="234" t="n">
        <v>0</v>
      </c>
    </row>
    <row r="149" ht="12.75" customHeight="1" s="414">
      <c r="A149" s="239" t="n"/>
      <c r="B149" s="511" t="n"/>
      <c r="C149" s="191" t="inlineStr">
        <is>
          <t>USD</t>
        </is>
      </c>
      <c r="D149" s="190" t="n">
        <v>0</v>
      </c>
      <c r="E149" s="234" t="n">
        <v>0</v>
      </c>
    </row>
    <row r="150" ht="12.75" customHeight="1" s="414" thickBot="1">
      <c r="A150" s="239" t="n">
        <v>3</v>
      </c>
      <c r="B150" s="514" t="n"/>
      <c r="C150" s="242" t="inlineStr">
        <is>
          <t>AUD</t>
        </is>
      </c>
      <c r="D150" s="236" t="n">
        <v>0</v>
      </c>
      <c r="E150" s="237" t="n">
        <v>0</v>
      </c>
    </row>
    <row r="151" ht="8.1" customHeight="1" s="414" thickBot="1">
      <c r="B151" s="227" t="n"/>
      <c r="C151" s="23" t="n"/>
      <c r="D151" s="23" t="n"/>
      <c r="E151" s="232" t="n"/>
    </row>
    <row r="152" ht="15.95" customHeight="1" s="414">
      <c r="B152" s="267" t="inlineStr">
        <is>
          <t>Key figures on liquidity according section 28 para. 1 no. 6 Pfandbrief Act*</t>
        </is>
      </c>
      <c r="C152" s="270" t="n"/>
      <c r="D152" s="229" t="n"/>
      <c r="E152" s="230" t="n"/>
    </row>
    <row r="153" ht="30" customHeight="1" s="414">
      <c r="B153" s="262" t="inlineStr">
        <is>
          <t>Largest negative amount within the next 180 days within the meaning of section 4 para. 1a s. 3 Pfandrief Act for Pfandbriefe</t>
        </is>
      </c>
      <c r="C153" s="189" t="inlineStr">
        <is>
          <t>(€ mn.)</t>
        </is>
      </c>
      <c r="D153" s="190" t="n">
        <v>0</v>
      </c>
      <c r="E153" s="234" t="n">
        <v>0</v>
      </c>
    </row>
    <row r="154" ht="30" customHeight="1" s="414">
      <c r="B154" s="262" t="inlineStr">
        <is>
          <t>Day on which the largest negative sum results</t>
        </is>
      </c>
      <c r="C154" s="189" t="inlineStr">
        <is>
          <t>Day (1-180)</t>
        </is>
      </c>
      <c r="D154" s="190" t="n">
        <v>0</v>
      </c>
      <c r="E154" s="234" t="n">
        <v>0</v>
      </c>
    </row>
    <row r="155" ht="30" customHeight="1" s="414" thickBot="1">
      <c r="B155" s="193" t="inlineStr">
        <is>
          <t>Total amount of cover assets meeting the requirements of section 4 para 1a s. 3 Pfandbrief Act</t>
        </is>
      </c>
      <c r="C155" s="268" t="inlineStr">
        <is>
          <t>(€ mn.)</t>
        </is>
      </c>
      <c r="D155" s="236" t="n">
        <v>0</v>
      </c>
      <c r="E155" s="237" t="n">
        <v>0</v>
      </c>
    </row>
    <row r="156" ht="6.75" customHeight="1" s="414" thickBot="1">
      <c r="B156" s="227" t="n"/>
      <c r="C156" s="23" t="n"/>
      <c r="D156" s="23" t="n"/>
      <c r="E156" s="232" t="n"/>
    </row>
    <row r="157" ht="12" customHeight="1" s="414">
      <c r="B157" s="267" t="inlineStr">
        <is>
          <t>Key figures according section 28 para. 1 no. 7 Pfandbrief Act</t>
        </is>
      </c>
      <c r="C157" s="270" t="n"/>
      <c r="D157" s="229" t="n"/>
      <c r="E157" s="230" t="n"/>
    </row>
    <row r="158" ht="20.25" customHeight="1" s="414">
      <c r="B158" s="262" t="inlineStr">
        <is>
          <t>share of derivative transactions included in the cover pools according section 26f para. 1 no. 1 (credit quality step 3)</t>
        </is>
      </c>
      <c r="C158" s="189" t="inlineStr">
        <is>
          <t>%</t>
        </is>
      </c>
      <c r="D158" s="190" t="n">
        <v>0</v>
      </c>
      <c r="E158" s="234" t="n">
        <v>0</v>
      </c>
    </row>
    <row r="159" ht="24" customHeight="1" s="414">
      <c r="B159" s="262" t="inlineStr">
        <is>
          <t>share of derivative transactions included in the cover pools according section 26f para. 1 no. 3 (credit quality step 2)</t>
        </is>
      </c>
      <c r="C159" s="189" t="inlineStr">
        <is>
          <t>%</t>
        </is>
      </c>
      <c r="D159" s="190" t="n">
        <v>0</v>
      </c>
      <c r="E159" s="234" t="n">
        <v>0</v>
      </c>
    </row>
    <row r="160" ht="21" customHeight="1" s="414">
      <c r="B160" s="262" t="inlineStr">
        <is>
          <t>share of derivative transactions included in the cover pools according section 26f para. 1 no. 4 (credit quality step 1)</t>
        </is>
      </c>
      <c r="C160" s="189" t="inlineStr">
        <is>
          <t>%</t>
        </is>
      </c>
      <c r="D160" s="190" t="n">
        <v>0</v>
      </c>
      <c r="E160" s="234" t="n">
        <v>0</v>
      </c>
    </row>
    <row r="161" ht="32.25" customHeight="1" s="414">
      <c r="B161" s="262" t="inlineStr">
        <is>
          <t>share of derivative transactions in liabilities to be covered according section 26f para. 1 no. 1 (credit quality step 3)</t>
        </is>
      </c>
      <c r="C161" s="189" t="inlineStr">
        <is>
          <t>%</t>
        </is>
      </c>
      <c r="D161" s="190" t="n">
        <v>0</v>
      </c>
      <c r="E161" s="234" t="n">
        <v>0</v>
      </c>
    </row>
    <row r="162" ht="27" customHeight="1" s="414">
      <c r="B162" s="262" t="inlineStr">
        <is>
          <t>share of derivative transactions in liabilities to be covered according section 26f para. 1 no. 3 (credit quality step 2)</t>
        </is>
      </c>
      <c r="C162" s="189" t="inlineStr">
        <is>
          <t>%</t>
        </is>
      </c>
      <c r="D162" s="190" t="n">
        <v>0</v>
      </c>
      <c r="E162" s="234" t="n">
        <v>0</v>
      </c>
    </row>
    <row r="163" ht="27.75" customHeight="1" s="414" thickBot="1">
      <c r="B163" s="193" t="inlineStr">
        <is>
          <t>share of derivative transactions in liabilities to be covered according section 26f para. 1 no. 4 (credit quality step 1)</t>
        </is>
      </c>
      <c r="C163" s="268" t="inlineStr">
        <is>
          <t>%</t>
        </is>
      </c>
      <c r="D163" s="236" t="n">
        <v>0</v>
      </c>
      <c r="E163" s="237" t="n">
        <v>0</v>
      </c>
    </row>
    <row r="164" ht="6.75" customHeight="1" s="414" thickBot="1">
      <c r="B164" s="227" t="n"/>
      <c r="C164" s="23" t="n"/>
      <c r="D164" s="23" t="n"/>
      <c r="E164" s="232" t="n"/>
    </row>
    <row r="165">
      <c r="B165" s="261" t="inlineStr">
        <is>
          <t>Key figures according section 28 para. 1 no. 15 Pfandbrief Act</t>
        </is>
      </c>
      <c r="C165" s="188" t="n"/>
      <c r="D165" s="183" t="n"/>
      <c r="E165" s="233" t="n"/>
    </row>
    <row r="166" ht="32.25" customHeight="1" s="414"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28" min="1" max="1"/>
    <col width="8.140625" customWidth="1" style="428" min="2" max="2"/>
    <col hidden="1" width="11.5703125" customWidth="1" style="428" min="3" max="3"/>
    <col width="50.7109375" customWidth="1" style="428" min="4" max="5"/>
    <col width="15.7109375" customWidth="1" style="428" min="6" max="7"/>
    <col width="18.85546875" customWidth="1" style="428" min="8" max="8"/>
    <col width="11.42578125" customWidth="1" style="428" min="9" max="257"/>
    <col width="11.42578125" customWidth="1" style="414" min="258" max="1025"/>
  </cols>
  <sheetData>
    <row r="1" ht="5.1" customHeight="1" s="414"/>
    <row r="2" ht="12.75" customHeight="1" s="414">
      <c r="B2" s="58" t="inlineStr">
        <is>
          <t>Publication according to section 28 para. 1 no. 2 Pfandbrief Act</t>
        </is>
      </c>
      <c r="C2" s="58" t="n"/>
      <c r="D2" s="58" t="n"/>
      <c r="E2" s="58" t="n"/>
      <c r="F2" s="58" t="n"/>
      <c r="G2" s="58" t="n"/>
    </row>
    <row r="3" ht="18" customHeight="1" s="414"/>
    <row r="4" ht="12.75" customHeight="1" s="414">
      <c r="B4" s="429" t="inlineStr">
        <is>
          <t>List of International Securities Identification Numbers of the International Organization for Standardization (ISIN) by Pfandbrief class</t>
        </is>
      </c>
    </row>
    <row r="5" ht="12.75" customHeight="1" s="414">
      <c r="B5" s="429">
        <f>UebInstitutQuartal</f>
        <v/>
      </c>
      <c r="E5" s="5" t="n"/>
      <c r="F5" s="5" t="n"/>
      <c r="G5" s="5" t="n"/>
    </row>
    <row r="6" ht="12.75" customHeight="1" s="414"/>
    <row r="8">
      <c r="B8" s="413" t="inlineStr">
        <is>
          <t>Mortgage Pfandbriefe</t>
        </is>
      </c>
      <c r="C8" s="23" t="n"/>
      <c r="D8" s="23" t="n"/>
      <c r="E8" s="23" t="n"/>
    </row>
    <row r="9" ht="13.5" customHeight="1" s="414" thickBot="1">
      <c r="B9" s="179" t="n"/>
      <c r="C9" s="180" t="n"/>
      <c r="D9" s="415">
        <f>AktQuartKurz&amp;" "&amp;AktJahr</f>
        <v/>
      </c>
      <c r="E9" s="417">
        <f>AktQuartKurz&amp;" "&amp;(AktJahr-1)&amp;"*"</f>
        <v/>
      </c>
    </row>
    <row r="10" ht="54" customHeight="1" s="414" thickBot="1">
      <c r="B10" s="250" t="inlineStr">
        <is>
          <t>ISIN</t>
        </is>
      </c>
      <c r="C10" s="224" t="inlineStr">
        <is>
          <t>(Mio. €)</t>
        </is>
      </c>
      <c r="D10" s="515" t="inlineStr">
        <is>
          <t>DE000A1REX50, DE000A1REX68, DE000A1R01C6, DE000A1R01F9, DE000A1TM3J2, DE000A1TM3M6, DE000A1TM490, DE000A14J5X5, DE000A14J538, DE000A254RH2, DE000A254RJ8, DE000A254RK6</t>
        </is>
      </c>
      <c r="E10" s="226" t="n">
        <v>0</v>
      </c>
    </row>
    <row r="13">
      <c r="B13" s="413" t="inlineStr">
        <is>
          <t>Public Pfandbriefe</t>
        </is>
      </c>
      <c r="C13" s="23" t="n"/>
      <c r="D13" s="23" t="n"/>
      <c r="E13" s="23" t="n"/>
    </row>
    <row r="14" ht="13.5" customHeight="1" s="414" thickBot="1">
      <c r="B14" s="179" t="n"/>
      <c r="C14" s="180" t="n"/>
      <c r="D14" s="415">
        <f>AktQuartKurz&amp;" "&amp;AktJahr</f>
        <v/>
      </c>
      <c r="E14" s="417">
        <f>AktQuartKurz&amp;" "&amp;(AktJahr-1)&amp;"*"</f>
        <v/>
      </c>
    </row>
    <row r="15" ht="13.5" customHeight="1" s="414" thickBot="1">
      <c r="B15" s="250" t="inlineStr">
        <is>
          <t>ISIN</t>
        </is>
      </c>
      <c r="C15" s="224" t="inlineStr">
        <is>
          <t>(Mio. €)</t>
        </is>
      </c>
      <c r="D15" s="225" t="n">
        <v>0</v>
      </c>
      <c r="E15" s="226" t="n">
        <v>0</v>
      </c>
    </row>
    <row r="18">
      <c r="B18" s="413" t="inlineStr">
        <is>
          <t>Ship Pfandbriefe</t>
        </is>
      </c>
      <c r="C18" s="23" t="n"/>
      <c r="D18" s="23" t="n"/>
      <c r="E18" s="23" t="n"/>
    </row>
    <row r="19" ht="13.5" customHeight="1" s="414" thickBot="1">
      <c r="B19" s="179" t="n"/>
      <c r="C19" s="180" t="n"/>
      <c r="D19" s="415">
        <f>AktQuartKurz&amp;" "&amp;AktJahr</f>
        <v/>
      </c>
      <c r="E19" s="417">
        <f>AktQuartKurz&amp;" "&amp;(AktJahr-1)&amp;"*"</f>
        <v/>
      </c>
    </row>
    <row r="20" ht="13.5" customHeight="1" s="414" thickBot="1">
      <c r="B20" s="250" t="inlineStr">
        <is>
          <t>ISIN</t>
        </is>
      </c>
      <c r="C20" s="224" t="inlineStr">
        <is>
          <t>(Mio. €)</t>
        </is>
      </c>
      <c r="D20" s="225" t="n">
        <v>0</v>
      </c>
      <c r="E20" s="226" t="n">
        <v>0</v>
      </c>
    </row>
    <row r="23">
      <c r="B23" s="413" t="inlineStr">
        <is>
          <t>Aircraft Pfandbriefe</t>
        </is>
      </c>
      <c r="C23" s="23" t="n"/>
      <c r="D23" s="23" t="n"/>
      <c r="E23" s="23" t="n"/>
    </row>
    <row r="24" ht="13.5" customHeight="1" s="414" thickBot="1">
      <c r="B24" s="179" t="n"/>
      <c r="C24" s="180" t="n"/>
      <c r="D24" s="415">
        <f>AktQuartKurz&amp;" "&amp;AktJahr</f>
        <v/>
      </c>
      <c r="E24" s="417">
        <f>AktQuartKurz&amp;" "&amp;(AktJahr-1)&amp;"*"</f>
        <v/>
      </c>
    </row>
    <row r="25" ht="13.5" customHeight="1" s="414"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15" sqref="F15"/>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14" min="258" max="1025"/>
  </cols>
  <sheetData>
    <row r="1" ht="5.1" customHeight="1" s="414"/>
    <row r="2" ht="15" customHeight="1" s="414">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14">
      <c r="B3" s="202" t="inlineStr">
        <is>
          <t>ErstDatum</t>
        </is>
      </c>
      <c r="C3" s="203" t="inlineStr">
        <is>
          <t>28.10.2022</t>
        </is>
      </c>
      <c r="D3" s="204" t="n"/>
      <c r="E3" s="205" t="inlineStr">
        <is>
          <t>StatistikNr</t>
        </is>
      </c>
      <c r="F3" s="206" t="inlineStr">
        <is>
          <t>vdp-Statistik TvExt gem. § 28 PfandBG</t>
        </is>
      </c>
      <c r="G3" s="207" t="n"/>
      <c r="H3" s="207" t="n"/>
      <c r="I3" s="208" t="inlineStr">
        <is>
          <t>(Stand/Version)</t>
        </is>
      </c>
    </row>
    <row r="4" ht="15" customHeight="1" s="414">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14">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14">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14">
      <c r="B7" s="202" t="inlineStr">
        <is>
          <t>Institut</t>
        </is>
      </c>
      <c r="C7" s="213" t="inlineStr">
        <is>
          <t>KSK</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14">
      <c r="B8" s="202" t="inlineStr">
        <is>
          <t>InstitutsBez</t>
        </is>
      </c>
      <c r="C8" s="213" t="inlineStr">
        <is>
          <t>Kreissparkasse Köln</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14">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14">
      <c r="B10" s="202" t="inlineStr">
        <is>
          <t>WaehrEinheit</t>
        </is>
      </c>
      <c r="C10" s="213" t="inlineStr">
        <is>
          <t>Mio</t>
        </is>
      </c>
      <c r="D10" s="207" t="n"/>
      <c r="E10" s="202" t="inlineStr">
        <is>
          <t>Version</t>
        </is>
      </c>
      <c r="F10" s="206" t="inlineStr">
        <is>
          <t>V(3.10)</t>
        </is>
      </c>
      <c r="G10" s="207" t="n"/>
      <c r="H10" s="207" t="n"/>
      <c r="I10" s="207" t="n"/>
    </row>
    <row r="11" ht="15" customHeight="1" s="414">
      <c r="B11" s="202" t="inlineStr">
        <is>
          <t>ProgVersNr</t>
        </is>
      </c>
      <c r="C11" s="217" t="inlineStr"/>
      <c r="D11" s="218" t="n"/>
      <c r="E11" s="219" t="inlineStr">
        <is>
          <t>Einheit_Waehrung</t>
        </is>
      </c>
      <c r="F11" s="206" t="inlineStr">
        <is>
          <t>€ mn.</t>
        </is>
      </c>
      <c r="G11" s="207" t="n"/>
      <c r="H11" s="207" t="n"/>
      <c r="I11" s="207" t="n"/>
    </row>
    <row r="12" ht="15" customHeight="1" s="414">
      <c r="B12" s="202" t="inlineStr">
        <is>
          <t>ProgVersDat</t>
        </is>
      </c>
      <c r="C12" s="203" t="inlineStr"/>
      <c r="D12" s="218" t="n"/>
      <c r="E12" s="219" t="inlineStr">
        <is>
          <t>AktQuartal</t>
        </is>
      </c>
      <c r="F12" s="206">
        <f>(AktMonat/3)&amp;". Quarter"</f>
        <v/>
      </c>
      <c r="G12" s="207" t="n"/>
      <c r="H12" s="207" t="n"/>
      <c r="I12" s="207" t="n"/>
    </row>
    <row r="13" ht="15" customHeight="1" s="414">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14">
      <c r="B14" s="202" t="inlineStr">
        <is>
          <t>TvInstArt</t>
        </is>
      </c>
      <c r="C14" s="213" t="inlineStr"/>
      <c r="D14" s="207" t="n"/>
      <c r="E14" s="202" t="inlineStr">
        <is>
          <t>AktQuartKurz</t>
        </is>
      </c>
      <c r="F14" s="206">
        <f>"Q"&amp;(AktMonat/3)</f>
        <v/>
      </c>
      <c r="G14" s="207" t="n"/>
      <c r="H14" s="207" t="n"/>
      <c r="I14" s="207" t="n"/>
    </row>
    <row r="15" ht="15" customHeight="1" s="414">
      <c r="B15" s="202" t="inlineStr">
        <is>
          <t>TvDatenart</t>
        </is>
      </c>
      <c r="C15" s="213" t="inlineStr"/>
      <c r="D15" s="207" t="n"/>
      <c r="E15" s="202" t="inlineStr">
        <is>
          <t>FnRwbBerH</t>
        </is>
      </c>
      <c r="F15" s="220" t="inlineStr">
        <is>
          <t>* -</t>
        </is>
      </c>
      <c r="G15" s="207" t="n"/>
      <c r="H15" s="207" t="n"/>
      <c r="I15" s="207" t="n"/>
    </row>
    <row r="16" ht="15" customHeight="1" s="414">
      <c r="B16" s="202" t="inlineStr">
        <is>
          <t>SdDezStellen</t>
        </is>
      </c>
      <c r="C16" s="213" t="inlineStr">
        <is>
          <t>1</t>
        </is>
      </c>
      <c r="D16" s="207" t="n"/>
      <c r="E16" s="202" t="inlineStr">
        <is>
          <t>FnRwbBerO</t>
        </is>
      </c>
      <c r="F16" s="220" t="inlineStr">
        <is>
          <t>* -</t>
        </is>
      </c>
      <c r="H16" s="207" t="n"/>
      <c r="I16" s="207" t="n"/>
    </row>
    <row r="17" ht="15" customHeight="1" s="414">
      <c r="B17" s="202" t="inlineStr">
        <is>
          <t>KzKomprimierung</t>
        </is>
      </c>
      <c r="C17" s="213" t="inlineStr"/>
      <c r="D17" s="207" t="n"/>
      <c r="E17" s="202" t="inlineStr">
        <is>
          <t>FnRwbBerS</t>
        </is>
      </c>
      <c r="F17" s="220" t="inlineStr">
        <is>
          <t>* -</t>
        </is>
      </c>
      <c r="H17" s="207" t="n"/>
      <c r="I17" s="207" t="n"/>
    </row>
    <row r="18" ht="15" customHeight="1" s="414">
      <c r="B18" s="202" t="inlineStr">
        <is>
          <t>KzMitBuLand</t>
        </is>
      </c>
      <c r="C18" s="213" t="inlineStr"/>
      <c r="D18" s="207" t="n"/>
      <c r="E18" s="202" t="inlineStr">
        <is>
          <t>FnRwbBerF</t>
        </is>
      </c>
      <c r="F18" s="220" t="inlineStr">
        <is>
          <t>* -</t>
        </is>
      </c>
      <c r="G18" s="207" t="n"/>
      <c r="H18" s="207" t="n"/>
      <c r="I18" s="207" t="n"/>
    </row>
    <row r="19" ht="15" customHeight="1" s="414">
      <c r="B19" s="202" t="inlineStr">
        <is>
          <t>KzRbwBerH</t>
        </is>
      </c>
      <c r="C19" s="213" t="inlineStr">
        <is>
          <t>s</t>
        </is>
      </c>
      <c r="D19" s="207" t="n"/>
      <c r="E19" s="207" t="n"/>
      <c r="F19" s="221" t="n"/>
      <c r="G19" s="207" t="n"/>
      <c r="H19" s="207" t="n"/>
      <c r="I19" s="207" t="n"/>
    </row>
    <row r="20" ht="15" customHeight="1" s="414">
      <c r="B20" s="202" t="inlineStr">
        <is>
          <t>KzRbwBerO</t>
        </is>
      </c>
      <c r="C20" s="213" t="inlineStr">
        <is>
          <t>s</t>
        </is>
      </c>
      <c r="D20" s="207" t="n"/>
      <c r="E20" s="207" t="n"/>
      <c r="F20" s="207" t="n"/>
      <c r="G20" s="207" t="n"/>
      <c r="H20" s="207" t="n"/>
      <c r="I20" s="207" t="n"/>
    </row>
    <row r="21" ht="15" customHeight="1" s="414">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14">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14">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14">
      <c r="B24" s="202" t="inlineStr">
        <is>
          <t>RelevInstitute</t>
        </is>
      </c>
      <c r="C24" s="223" t="inlineStr"/>
      <c r="D24" s="207" t="n"/>
      <c r="G24" s="207" t="n"/>
      <c r="H24" s="207" t="n"/>
      <c r="I24" s="207" t="n"/>
    </row>
    <row r="25" ht="15" customHeight="1" s="414">
      <c r="C25" s="207" t="n"/>
      <c r="D25" s="207" t="n"/>
      <c r="H25" s="207" t="n"/>
    </row>
    <row r="26" ht="15" customHeight="1" s="414"/>
    <row r="27" ht="15" customHeight="1" s="414">
      <c r="B27" t="inlineStr">
        <is>
          <t>Anmerkungen:</t>
        </is>
      </c>
      <c r="C27" t="inlineStr">
        <is>
          <t>die Steuerdaten werden per Programm dynamisch belegt</t>
        </is>
      </c>
    </row>
    <row r="28" ht="15" customHeight="1" s="414">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28.7109375" customWidth="1" style="428" min="2" max="2"/>
    <col hidden="1" width="11.5703125" customWidth="1" style="428" min="3" max="3"/>
    <col width="18.7109375" customWidth="1" style="428" min="4" max="4"/>
    <col width="16.28515625" customWidth="1" style="428" min="5" max="5"/>
    <col width="18.7109375" customWidth="1" style="428" min="6" max="6"/>
    <col width="16.28515625" customWidth="1" style="428" min="7" max="7"/>
    <col width="6.7109375" customWidth="1" style="428" min="8" max="8"/>
    <col width="18.7109375" customWidth="1" style="428" min="9" max="10"/>
    <col width="11.42578125" customWidth="1" style="428" min="11" max="257"/>
    <col width="11.42578125" customWidth="1" style="414" min="258" max="1025"/>
  </cols>
  <sheetData>
    <row r="1" ht="5.1" customHeight="1" s="414"/>
    <row r="2" ht="12.75" customHeight="1" s="414">
      <c r="B2" s="58" t="inlineStr">
        <is>
          <t>Publication according to section 28 para. 1 nos. 4, 5 Pfandbrief Act</t>
        </is>
      </c>
      <c r="C2" s="58" t="n"/>
      <c r="D2" s="58" t="n"/>
      <c r="E2" s="58" t="n"/>
      <c r="F2" s="58" t="n"/>
      <c r="G2" s="58" t="n"/>
    </row>
    <row r="3" ht="16.5" customHeight="1" s="414"/>
    <row r="4" ht="12.75" customHeight="1" s="414">
      <c r="B4" s="429" t="inlineStr">
        <is>
          <t>Maturity structure of Pfandbriefe outstanding and their respective cover pools</t>
        </is>
      </c>
    </row>
    <row r="5" ht="12.75" customHeight="1" s="414">
      <c r="B5" s="429">
        <f>UebInstitutQuartal</f>
        <v/>
      </c>
      <c r="F5" s="5" t="n"/>
      <c r="G5" s="5" t="n"/>
    </row>
    <row r="6" ht="12.75" customHeight="1" s="414"/>
    <row r="7" ht="24" customHeight="1" s="414">
      <c r="B7" s="59" t="n"/>
    </row>
    <row r="8" ht="25.5" customHeight="1" s="414">
      <c r="A8" s="17" t="n">
        <v>0</v>
      </c>
      <c r="B8" s="23" t="inlineStr">
        <is>
          <t>Mortgage Pfandbriefe</t>
        </is>
      </c>
      <c r="C8" s="60" t="n"/>
      <c r="D8" s="422">
        <f>AktQuartKurz&amp;" "&amp;AktJahr</f>
        <v/>
      </c>
      <c r="F8" s="430">
        <f>AktQuartKurz&amp;" "&amp;(AktJahr-1)</f>
        <v/>
      </c>
      <c r="I8" s="249">
        <f>AktQuartKurz&amp;" "&amp;AktJahr&amp;CHAR(10)&amp;
"Mat-Ex (12 months)*"</f>
        <v/>
      </c>
      <c r="J8" s="249">
        <f>AktQuartKurz&amp;" "&amp;(AktJahr-1)&amp;"**"&amp;CHAR(10)&amp;
"Mat-Ex (12 months)*"</f>
        <v/>
      </c>
    </row>
    <row r="9" ht="12.75" customHeight="1" s="414">
      <c r="A9" s="17" t="n">
        <v>0</v>
      </c>
      <c r="B9" s="427" t="n"/>
      <c r="D9" s="62" t="inlineStr">
        <is>
          <t>Pfandbriefe outstanding</t>
        </is>
      </c>
      <c r="E9" s="63" t="inlineStr">
        <is>
          <t>Cover pool</t>
        </is>
      </c>
      <c r="F9" s="62">
        <f>D9</f>
        <v/>
      </c>
      <c r="G9" s="63">
        <f>E9</f>
        <v/>
      </c>
      <c r="I9" s="62" t="inlineStr">
        <is>
          <t>Pfandbriefe outstanding</t>
        </is>
      </c>
      <c r="J9" s="63">
        <f>I9</f>
        <v/>
      </c>
    </row>
    <row r="10" ht="12.75" customHeight="1" s="414">
      <c r="A10" s="17" t="n">
        <v>0</v>
      </c>
      <c r="B10" s="424" t="inlineStr">
        <is>
          <t>Maturity:</t>
        </is>
      </c>
      <c r="C10" s="411" t="n"/>
      <c r="D10" s="64">
        <f>Einheit_Waehrung</f>
        <v/>
      </c>
      <c r="E10" s="65">
        <f>D10</f>
        <v/>
      </c>
      <c r="F10" s="64">
        <f>D10</f>
        <v/>
      </c>
      <c r="G10" s="65">
        <f>D10</f>
        <v/>
      </c>
      <c r="I10" s="64">
        <f>D10</f>
        <v/>
      </c>
      <c r="J10" s="65">
        <f>I10</f>
        <v/>
      </c>
    </row>
    <row r="11" ht="12.75" customHeight="1" s="414">
      <c r="A11" s="17" t="n">
        <v>0</v>
      </c>
      <c r="B11" s="420" t="inlineStr">
        <is>
          <t>&lt;= 0,5 years</t>
        </is>
      </c>
      <c r="C11" s="421" t="n"/>
      <c r="D11" s="66" t="n">
        <v>103</v>
      </c>
      <c r="E11" s="67" t="n">
        <v>308.038558</v>
      </c>
      <c r="F11" s="66" t="n">
        <v>305</v>
      </c>
      <c r="G11" s="67" t="n">
        <v>270.281511</v>
      </c>
      <c r="I11" s="66" t="n">
        <v>0</v>
      </c>
      <c r="J11" s="67" t="n">
        <v>0</v>
      </c>
    </row>
    <row r="12" ht="12.75" customHeight="1" s="414">
      <c r="A12" s="17" t="n">
        <v>0</v>
      </c>
      <c r="B12" s="420" t="inlineStr">
        <is>
          <t>&gt; 0,5 years and &lt;= 1 year</t>
        </is>
      </c>
      <c r="C12" s="421" t="n"/>
      <c r="D12" s="66" t="n">
        <v>290</v>
      </c>
      <c r="E12" s="67" t="n">
        <v>347.65266</v>
      </c>
      <c r="F12" s="66" t="n">
        <v>32.3</v>
      </c>
      <c r="G12" s="67" t="n">
        <v>254.293631</v>
      </c>
      <c r="I12" s="66" t="n">
        <v>0</v>
      </c>
      <c r="J12" s="67" t="n">
        <v>0</v>
      </c>
    </row>
    <row r="13" ht="12.75" customHeight="1" s="414">
      <c r="A13" s="17" t="n"/>
      <c r="B13" s="420" t="inlineStr">
        <is>
          <t>&gt; 1  year and &lt;= 1,5 years</t>
        </is>
      </c>
      <c r="C13" s="421" t="n"/>
      <c r="D13" s="66" t="n">
        <v>270</v>
      </c>
      <c r="E13" s="67" t="n">
        <v>275.106336</v>
      </c>
      <c r="F13" s="66" t="n">
        <v>103</v>
      </c>
      <c r="G13" s="67" t="n">
        <v>268.992429</v>
      </c>
      <c r="I13" s="66" t="n">
        <v>103</v>
      </c>
      <c r="J13" s="67" t="n">
        <v>0</v>
      </c>
    </row>
    <row r="14" ht="12.75" customHeight="1" s="414">
      <c r="A14" s="17" t="n">
        <v>0</v>
      </c>
      <c r="B14" s="420" t="inlineStr">
        <is>
          <t>&gt; 1,5 years and &lt;= 2 years</t>
        </is>
      </c>
      <c r="C14" s="420" t="n"/>
      <c r="D14" s="68" t="n">
        <v>3</v>
      </c>
      <c r="E14" s="238" t="n">
        <v>254.85257</v>
      </c>
      <c r="F14" s="68" t="n">
        <v>290</v>
      </c>
      <c r="G14" s="238" t="n">
        <v>337.844646</v>
      </c>
      <c r="I14" s="66" t="n">
        <v>290</v>
      </c>
      <c r="J14" s="67" t="n">
        <v>0</v>
      </c>
    </row>
    <row r="15" ht="12.75" customHeight="1" s="414">
      <c r="A15" s="17" t="n">
        <v>0</v>
      </c>
      <c r="B15" s="420" t="inlineStr">
        <is>
          <t>&gt; 2 years and &lt;= 3 years</t>
        </is>
      </c>
      <c r="C15" s="420" t="n"/>
      <c r="D15" s="68" t="n">
        <v>327.5</v>
      </c>
      <c r="E15" s="238" t="n">
        <v>485.976056</v>
      </c>
      <c r="F15" s="68" t="n">
        <v>273</v>
      </c>
      <c r="G15" s="238" t="n">
        <v>508.899733</v>
      </c>
      <c r="I15" s="66" t="n">
        <v>273</v>
      </c>
      <c r="J15" s="67" t="n">
        <v>0</v>
      </c>
    </row>
    <row r="16" ht="12.75" customHeight="1" s="414">
      <c r="A16" s="17" t="n">
        <v>0</v>
      </c>
      <c r="B16" s="420" t="inlineStr">
        <is>
          <t>&gt; 3 years and &lt;= 4 years</t>
        </is>
      </c>
      <c r="C16" s="420" t="n"/>
      <c r="D16" s="68" t="n">
        <v>10</v>
      </c>
      <c r="E16" s="238" t="n">
        <v>511.168938</v>
      </c>
      <c r="F16" s="68" t="n">
        <v>292.5</v>
      </c>
      <c r="G16" s="238" t="n">
        <v>465.770092</v>
      </c>
      <c r="I16" s="66" t="n">
        <v>327.5</v>
      </c>
      <c r="J16" s="67" t="n">
        <v>0</v>
      </c>
    </row>
    <row r="17" ht="12.75" customHeight="1" s="414">
      <c r="A17" s="17" t="n">
        <v>0</v>
      </c>
      <c r="B17" s="420" t="inlineStr">
        <is>
          <t>&gt; 4 years and &lt;= 5 years</t>
        </is>
      </c>
      <c r="C17" s="420" t="n"/>
      <c r="D17" s="68" t="n">
        <v>70</v>
      </c>
      <c r="E17" s="238" t="n">
        <v>676.387066</v>
      </c>
      <c r="F17" s="68" t="n">
        <v>10</v>
      </c>
      <c r="G17" s="238" t="n">
        <v>483.912726</v>
      </c>
      <c r="I17" s="66" t="n">
        <v>10</v>
      </c>
      <c r="J17" s="67" t="n">
        <v>0</v>
      </c>
    </row>
    <row r="18" ht="12.75" customHeight="1" s="414">
      <c r="A18" s="17" t="n">
        <v>0</v>
      </c>
      <c r="B18" s="420" t="inlineStr">
        <is>
          <t>&gt; 5 years and &lt;= 10 years</t>
        </is>
      </c>
      <c r="C18" s="421" t="n"/>
      <c r="D18" s="66" t="n">
        <v>162</v>
      </c>
      <c r="E18" s="67" t="n">
        <v>2685.411363</v>
      </c>
      <c r="F18" s="66" t="n">
        <v>174.5</v>
      </c>
      <c r="G18" s="67" t="n">
        <v>2624.350158</v>
      </c>
      <c r="I18" s="66" t="n">
        <v>226.5</v>
      </c>
      <c r="J18" s="67" t="n">
        <v>0</v>
      </c>
    </row>
    <row r="19" ht="12.75" customHeight="1" s="414">
      <c r="A19" s="17" t="n">
        <v>0</v>
      </c>
      <c r="B19" s="420" t="inlineStr">
        <is>
          <t>&gt; 10 years</t>
        </is>
      </c>
      <c r="C19" s="421" t="n"/>
      <c r="D19" s="66" t="n">
        <v>0</v>
      </c>
      <c r="E19" s="67" t="n">
        <v>788.836841</v>
      </c>
      <c r="F19" s="66" t="n">
        <v>4</v>
      </c>
      <c r="G19" s="67" t="n">
        <v>593.557363</v>
      </c>
      <c r="I19" s="66" t="n">
        <v>5.5</v>
      </c>
      <c r="J19" s="67" t="n">
        <v>0</v>
      </c>
    </row>
    <row r="20" ht="20.1" customHeight="1" s="414"/>
    <row r="21" ht="25.5" customHeight="1" s="414">
      <c r="A21" s="17" t="n">
        <v>1</v>
      </c>
      <c r="B21" s="23" t="inlineStr">
        <is>
          <t>Public Pfandbriefe</t>
        </is>
      </c>
      <c r="C21" s="60" t="n"/>
      <c r="D21" s="425">
        <f>AktQuartKurz&amp;" "&amp;AktJahr</f>
        <v/>
      </c>
      <c r="E21" s="407" t="n"/>
      <c r="F21" s="422">
        <f>AktQuartKurz&amp;" "&amp;(AktJahr-1)</f>
        <v/>
      </c>
      <c r="I21" s="249">
        <f>AktQuartKurz&amp;" "&amp;AktJahr&amp;CHAR(10)&amp;
"Mat-Ex (12 months)*"</f>
        <v/>
      </c>
      <c r="J21" s="249">
        <f>AktQuartKurz&amp;" "&amp;(AktJahr-1)&amp;"**"&amp;CHAR(10)&amp;
"Mat-Ex (12 months)*"</f>
        <v/>
      </c>
    </row>
    <row r="22" ht="12.75" customHeight="1" s="414">
      <c r="A22" s="17" t="n">
        <v>1</v>
      </c>
      <c r="B22" s="427" t="n"/>
      <c r="D22" s="62" t="inlineStr">
        <is>
          <t>Pfandbriefe outstanding</t>
        </is>
      </c>
      <c r="E22" s="63" t="inlineStr">
        <is>
          <t>Cover pool</t>
        </is>
      </c>
      <c r="F22" s="62">
        <f>D22</f>
        <v/>
      </c>
      <c r="G22" s="63">
        <f>E22</f>
        <v/>
      </c>
      <c r="I22" s="62" t="inlineStr">
        <is>
          <t>Pfandbriefe outstanding</t>
        </is>
      </c>
      <c r="J22" s="63">
        <f>I22</f>
        <v/>
      </c>
    </row>
    <row r="23" ht="12.75" customHeight="1" s="414">
      <c r="A23" s="17" t="n">
        <v>1</v>
      </c>
      <c r="B23" s="424" t="inlineStr">
        <is>
          <t>Maturity:</t>
        </is>
      </c>
      <c r="C23" s="411" t="n"/>
      <c r="D23" s="64">
        <f>Einheit_Waehrung</f>
        <v/>
      </c>
      <c r="E23" s="65">
        <f>D23</f>
        <v/>
      </c>
      <c r="F23" s="64">
        <f>D23</f>
        <v/>
      </c>
      <c r="G23" s="65">
        <f>D23</f>
        <v/>
      </c>
      <c r="I23" s="64">
        <f>D23</f>
        <v/>
      </c>
      <c r="J23" s="65">
        <f>I23</f>
        <v/>
      </c>
    </row>
    <row r="24" ht="12.75" customHeight="1" s="414">
      <c r="A24" s="17" t="n">
        <v>1</v>
      </c>
      <c r="B24" s="420" t="inlineStr">
        <is>
          <t>&lt;= 0,5 years</t>
        </is>
      </c>
      <c r="C24" s="421" t="n"/>
      <c r="D24" s="66" t="n">
        <v>25</v>
      </c>
      <c r="E24" s="67" t="n">
        <v>7.986217</v>
      </c>
      <c r="F24" s="66" t="n">
        <v>0</v>
      </c>
      <c r="G24" s="67" t="n">
        <v>12.008266</v>
      </c>
      <c r="I24" s="66" t="n">
        <v>0</v>
      </c>
      <c r="J24" s="67" t="n">
        <v>0</v>
      </c>
    </row>
    <row r="25" ht="12.75" customHeight="1" s="414">
      <c r="A25" s="17" t="n"/>
      <c r="B25" s="420" t="inlineStr">
        <is>
          <t>&gt; 0,5 years and &lt;= 1 year</t>
        </is>
      </c>
      <c r="C25" s="421" t="n"/>
      <c r="D25" s="66" t="n">
        <v>0</v>
      </c>
      <c r="E25" s="67" t="n">
        <v>7.012096</v>
      </c>
      <c r="F25" s="66" t="n">
        <v>10</v>
      </c>
      <c r="G25" s="67" t="n">
        <v>8.97611</v>
      </c>
      <c r="I25" s="66" t="n">
        <v>0</v>
      </c>
      <c r="J25" s="67" t="n">
        <v>0</v>
      </c>
    </row>
    <row r="26" ht="12.75" customHeight="1" s="414">
      <c r="A26" s="17" t="n">
        <v>1</v>
      </c>
      <c r="B26" s="420" t="inlineStr">
        <is>
          <t>&gt; 1  year and &lt;= 1,5 years</t>
        </is>
      </c>
      <c r="C26" s="421" t="n"/>
      <c r="D26" s="66" t="n">
        <v>15</v>
      </c>
      <c r="E26" s="67" t="n">
        <v>12.192782</v>
      </c>
      <c r="F26" s="66" t="n">
        <v>25</v>
      </c>
      <c r="G26" s="67" t="n">
        <v>7.867673</v>
      </c>
      <c r="I26" s="66" t="n">
        <v>25</v>
      </c>
      <c r="J26" s="67" t="n">
        <v>0</v>
      </c>
    </row>
    <row r="27" ht="12.75" customHeight="1" s="414">
      <c r="A27" s="17" t="n">
        <v>1</v>
      </c>
      <c r="B27" s="420" t="inlineStr">
        <is>
          <t>&gt; 1,5 years and &lt;= 2 years</t>
        </is>
      </c>
      <c r="C27" s="420" t="n"/>
      <c r="D27" s="68" t="n">
        <v>50</v>
      </c>
      <c r="E27" s="238" t="n">
        <v>7.138485999999999</v>
      </c>
      <c r="F27" s="68" t="n">
        <v>0</v>
      </c>
      <c r="G27" s="238" t="n">
        <v>6.893153</v>
      </c>
      <c r="I27" s="66" t="n">
        <v>0</v>
      </c>
      <c r="J27" s="67" t="n">
        <v>0</v>
      </c>
    </row>
    <row r="28" ht="12.75" customHeight="1" s="414">
      <c r="A28" s="17" t="n">
        <v>1</v>
      </c>
      <c r="B28" s="420" t="inlineStr">
        <is>
          <t>&gt; 2 years and &lt;= 3 years</t>
        </is>
      </c>
      <c r="C28" s="420" t="n"/>
      <c r="D28" s="68" t="n">
        <v>50</v>
      </c>
      <c r="E28" s="238" t="n">
        <v>44.090083</v>
      </c>
      <c r="F28" s="68" t="n">
        <v>65</v>
      </c>
      <c r="G28" s="238" t="n">
        <v>19.092157</v>
      </c>
      <c r="I28" s="66" t="n">
        <v>65</v>
      </c>
      <c r="J28" s="67" t="n">
        <v>0</v>
      </c>
    </row>
    <row r="29" ht="12.75" customHeight="1" s="414">
      <c r="A29" s="17" t="n">
        <v>1</v>
      </c>
      <c r="B29" s="420" t="inlineStr">
        <is>
          <t>&gt; 3 years and &lt;= 4 years</t>
        </is>
      </c>
      <c r="C29" s="420" t="n"/>
      <c r="D29" s="68" t="n">
        <v>0</v>
      </c>
      <c r="E29" s="238" t="n">
        <v>23.682477</v>
      </c>
      <c r="F29" s="68" t="n">
        <v>50</v>
      </c>
      <c r="G29" s="238" t="n">
        <v>43.849377</v>
      </c>
      <c r="I29" s="66" t="n">
        <v>50</v>
      </c>
      <c r="J29" s="67" t="n">
        <v>0</v>
      </c>
    </row>
    <row r="30" ht="12.75" customHeight="1" s="414">
      <c r="A30" s="17" t="n">
        <v>1</v>
      </c>
      <c r="B30" s="420" t="inlineStr">
        <is>
          <t>&gt; 4 years and &lt;= 5 years</t>
        </is>
      </c>
      <c r="C30" s="420" t="n"/>
      <c r="D30" s="68" t="n">
        <v>0</v>
      </c>
      <c r="E30" s="238" t="n">
        <v>27.873347</v>
      </c>
      <c r="F30" s="68" t="n">
        <v>0</v>
      </c>
      <c r="G30" s="238" t="n">
        <v>23.440143</v>
      </c>
      <c r="I30" s="66" t="n">
        <v>0</v>
      </c>
      <c r="J30" s="67" t="n">
        <v>0</v>
      </c>
    </row>
    <row r="31" ht="12.75" customHeight="1" s="414">
      <c r="A31" s="17" t="n">
        <v>1</v>
      </c>
      <c r="B31" s="420" t="inlineStr">
        <is>
          <t>&gt; 5 years and &lt;= 10 years</t>
        </is>
      </c>
      <c r="C31" s="421" t="n"/>
      <c r="D31" s="66" t="n">
        <v>20</v>
      </c>
      <c r="E31" s="67" t="n">
        <v>133.662969</v>
      </c>
      <c r="F31" s="66" t="n">
        <v>20</v>
      </c>
      <c r="G31" s="67" t="n">
        <v>153.750623</v>
      </c>
      <c r="I31" s="66" t="n">
        <v>20</v>
      </c>
      <c r="J31" s="67" t="n">
        <v>0</v>
      </c>
    </row>
    <row r="32" ht="12.75" customHeight="1" s="414">
      <c r="B32" s="420" t="inlineStr">
        <is>
          <t>&gt; 10 years</t>
        </is>
      </c>
      <c r="C32" s="421" t="n"/>
      <c r="D32" s="66" t="n">
        <v>33.41687599999999</v>
      </c>
      <c r="E32" s="67" t="n">
        <v>33.327226</v>
      </c>
      <c r="F32" s="66" t="n">
        <v>33.41687599999999</v>
      </c>
      <c r="G32" s="67" t="n">
        <v>39.046434</v>
      </c>
      <c r="I32" s="66" t="n">
        <v>33.42</v>
      </c>
      <c r="J32" s="67" t="n">
        <v>0</v>
      </c>
    </row>
    <row r="33" ht="12.75" customHeight="1" s="414">
      <c r="A33" s="17" t="n">
        <v>2</v>
      </c>
    </row>
    <row r="34" ht="25.5" customHeight="1" s="414">
      <c r="A34" s="17" t="n">
        <v>2</v>
      </c>
      <c r="B34" s="23" t="inlineStr">
        <is>
          <t>Ship Pfandbriefe</t>
        </is>
      </c>
      <c r="C34" s="60" t="n"/>
      <c r="D34" s="425">
        <f>AktQuartKurz&amp;" "&amp;AktJahr</f>
        <v/>
      </c>
      <c r="E34" s="407" t="n"/>
      <c r="F34" s="422">
        <f>AktQuartKurz&amp;" "&amp;(AktJahr-1)</f>
        <v/>
      </c>
      <c r="I34" s="249">
        <f>AktQuartKurz&amp;" "&amp;AktJahr&amp;CHAR(10)&amp;
"Mat-Ex (12 months)*"</f>
        <v/>
      </c>
      <c r="J34" s="249">
        <f>AktQuartKurz&amp;" "&amp;(AktJahr-1)&amp;"**"&amp;CHAR(10)&amp;
"Mat-Ex (12 months)*"</f>
        <v/>
      </c>
    </row>
    <row r="35" ht="12.75" customHeight="1" s="414">
      <c r="A35" s="17" t="n">
        <v>2</v>
      </c>
      <c r="B35" s="427" t="n"/>
      <c r="D35" s="62" t="inlineStr">
        <is>
          <t>Pfandbriefe outstanding</t>
        </is>
      </c>
      <c r="E35" s="63" t="inlineStr">
        <is>
          <t>Cover pool</t>
        </is>
      </c>
      <c r="F35" s="62">
        <f>D35</f>
        <v/>
      </c>
      <c r="G35" s="63">
        <f>E35</f>
        <v/>
      </c>
      <c r="I35" s="62" t="inlineStr">
        <is>
          <t>Pfandbriefe outstanding</t>
        </is>
      </c>
      <c r="J35" s="63">
        <f>I35</f>
        <v/>
      </c>
    </row>
    <row r="36" ht="12.75" customHeight="1" s="414">
      <c r="A36" s="17" t="n">
        <v>2</v>
      </c>
      <c r="B36" s="424" t="inlineStr">
        <is>
          <t>Maturity:</t>
        </is>
      </c>
      <c r="C36" s="411" t="n"/>
      <c r="D36" s="64">
        <f>Einheit_Waehrung</f>
        <v/>
      </c>
      <c r="E36" s="65">
        <f>D36</f>
        <v/>
      </c>
      <c r="F36" s="64">
        <f>D36</f>
        <v/>
      </c>
      <c r="G36" s="65">
        <f>D36</f>
        <v/>
      </c>
      <c r="I36" s="64">
        <f>D36</f>
        <v/>
      </c>
      <c r="J36" s="65">
        <f>I36</f>
        <v/>
      </c>
    </row>
    <row r="37" ht="12.75" customHeight="1" s="414">
      <c r="A37" s="17" t="n"/>
      <c r="B37" s="420" t="inlineStr">
        <is>
          <t>&lt;= 0,5 years</t>
        </is>
      </c>
      <c r="C37" s="421" t="n"/>
      <c r="D37" s="66" t="n">
        <v>0</v>
      </c>
      <c r="E37" s="67" t="n">
        <v>0</v>
      </c>
      <c r="F37" s="66" t="n">
        <v>0</v>
      </c>
      <c r="G37" s="67" t="n">
        <v>0</v>
      </c>
      <c r="I37" s="66" t="n">
        <v>0</v>
      </c>
      <c r="J37" s="67" t="n">
        <v>0</v>
      </c>
    </row>
    <row r="38" ht="12.75" customHeight="1" s="414">
      <c r="A38" s="17" t="n">
        <v>2</v>
      </c>
      <c r="B38" s="420" t="inlineStr">
        <is>
          <t>&gt; 0,5 years and &lt;= 1 year</t>
        </is>
      </c>
      <c r="C38" s="421" t="n"/>
      <c r="D38" s="66" t="n">
        <v>0</v>
      </c>
      <c r="E38" s="67" t="n">
        <v>0</v>
      </c>
      <c r="F38" s="66" t="n">
        <v>0</v>
      </c>
      <c r="G38" s="67" t="n">
        <v>0</v>
      </c>
      <c r="I38" s="66" t="n">
        <v>0</v>
      </c>
      <c r="J38" s="67" t="n">
        <v>0</v>
      </c>
    </row>
    <row r="39" ht="12.75" customHeight="1" s="414">
      <c r="A39" s="17" t="n">
        <v>2</v>
      </c>
      <c r="B39" s="420" t="inlineStr">
        <is>
          <t>&gt; 1  year and &lt;= 1,5 years</t>
        </is>
      </c>
      <c r="C39" s="421" t="n"/>
      <c r="D39" s="66" t="n">
        <v>0</v>
      </c>
      <c r="E39" s="67" t="n">
        <v>0</v>
      </c>
      <c r="F39" s="66" t="n">
        <v>0</v>
      </c>
      <c r="G39" s="67" t="n">
        <v>0</v>
      </c>
      <c r="I39" s="66" t="n">
        <v>0</v>
      </c>
      <c r="J39" s="67" t="n">
        <v>0</v>
      </c>
    </row>
    <row r="40" ht="12.75" customHeight="1" s="414">
      <c r="A40" s="17" t="n">
        <v>2</v>
      </c>
      <c r="B40" s="420" t="inlineStr">
        <is>
          <t>&gt; 1,5 years and &lt;= 2 years</t>
        </is>
      </c>
      <c r="C40" s="420" t="n"/>
      <c r="D40" s="68" t="n">
        <v>0</v>
      </c>
      <c r="E40" s="238" t="n">
        <v>0</v>
      </c>
      <c r="F40" s="68" t="n">
        <v>0</v>
      </c>
      <c r="G40" s="238" t="n">
        <v>0</v>
      </c>
      <c r="I40" s="66" t="n">
        <v>0</v>
      </c>
      <c r="J40" s="67" t="n">
        <v>0</v>
      </c>
    </row>
    <row r="41" ht="12.75" customHeight="1" s="414">
      <c r="A41" s="17" t="n">
        <v>2</v>
      </c>
      <c r="B41" s="420" t="inlineStr">
        <is>
          <t>&gt; 2 years and &lt;= 3 years</t>
        </is>
      </c>
      <c r="C41" s="420" t="n"/>
      <c r="D41" s="68" t="n">
        <v>0</v>
      </c>
      <c r="E41" s="238" t="n">
        <v>0</v>
      </c>
      <c r="F41" s="68" t="n">
        <v>0</v>
      </c>
      <c r="G41" s="238" t="n">
        <v>0</v>
      </c>
      <c r="I41" s="66" t="n">
        <v>0</v>
      </c>
      <c r="J41" s="67" t="n">
        <v>0</v>
      </c>
    </row>
    <row r="42" ht="12.75" customHeight="1" s="414">
      <c r="A42" s="17" t="n">
        <v>2</v>
      </c>
      <c r="B42" s="420" t="inlineStr">
        <is>
          <t>&gt; 3 years and &lt;= 4 years</t>
        </is>
      </c>
      <c r="C42" s="420" t="n"/>
      <c r="D42" s="68" t="n">
        <v>0</v>
      </c>
      <c r="E42" s="238" t="n">
        <v>0</v>
      </c>
      <c r="F42" s="68" t="n">
        <v>0</v>
      </c>
      <c r="G42" s="238" t="n">
        <v>0</v>
      </c>
      <c r="I42" s="66" t="n">
        <v>0</v>
      </c>
      <c r="J42" s="67" t="n">
        <v>0</v>
      </c>
    </row>
    <row r="43" ht="12.75" customHeight="1" s="414">
      <c r="A43" s="17" t="n">
        <v>2</v>
      </c>
      <c r="B43" s="420" t="inlineStr">
        <is>
          <t>&gt; 4 years and &lt;= 5 years</t>
        </is>
      </c>
      <c r="C43" s="420" t="n"/>
      <c r="D43" s="68" t="n">
        <v>0</v>
      </c>
      <c r="E43" s="238" t="n">
        <v>0</v>
      </c>
      <c r="F43" s="68" t="n">
        <v>0</v>
      </c>
      <c r="G43" s="238" t="n">
        <v>0</v>
      </c>
      <c r="I43" s="66" t="n">
        <v>0</v>
      </c>
      <c r="J43" s="67" t="n">
        <v>0</v>
      </c>
    </row>
    <row r="44" ht="12.75" customHeight="1" s="414">
      <c r="B44" s="420" t="inlineStr">
        <is>
          <t>&gt; 5 years and &lt;= 10 years</t>
        </is>
      </c>
      <c r="C44" s="421" t="n"/>
      <c r="D44" s="66" t="n">
        <v>0</v>
      </c>
      <c r="E44" s="67" t="n">
        <v>0</v>
      </c>
      <c r="F44" s="66" t="n">
        <v>0</v>
      </c>
      <c r="G44" s="67" t="n">
        <v>0</v>
      </c>
      <c r="I44" s="66" t="n">
        <v>0</v>
      </c>
      <c r="J44" s="67" t="n">
        <v>0</v>
      </c>
    </row>
    <row r="45" ht="12.75" customHeight="1" s="414">
      <c r="A45" s="17" t="n">
        <v>3</v>
      </c>
      <c r="B45" s="420" t="inlineStr">
        <is>
          <t>&gt; 10 years</t>
        </is>
      </c>
      <c r="C45" s="421" t="n"/>
      <c r="D45" s="66" t="n">
        <v>0</v>
      </c>
      <c r="E45" s="67" t="n">
        <v>0</v>
      </c>
      <c r="F45" s="66" t="n">
        <v>0</v>
      </c>
      <c r="G45" s="67" t="n">
        <v>0</v>
      </c>
      <c r="I45" s="66" t="n">
        <v>0</v>
      </c>
      <c r="J45" s="67" t="n">
        <v>0</v>
      </c>
    </row>
    <row r="46" ht="12.75" customHeight="1" s="414">
      <c r="A46" s="17" t="n">
        <v>3</v>
      </c>
    </row>
    <row r="47" ht="25.5" customHeight="1" s="414">
      <c r="A47" s="17" t="n">
        <v>3</v>
      </c>
      <c r="B47" s="23" t="inlineStr">
        <is>
          <t>Aircraft Pfandbriefe</t>
        </is>
      </c>
      <c r="C47" s="60" t="n"/>
      <c r="D47" s="425">
        <f>AktQuartKurz&amp;" "&amp;AktJahr</f>
        <v/>
      </c>
      <c r="E47" s="407" t="n"/>
      <c r="F47" s="422">
        <f>AktQuartKurz&amp;" "&amp;(AktJahr-1)</f>
        <v/>
      </c>
      <c r="I47" s="249">
        <f>AktQuartKurz&amp;" "&amp;AktJahr&amp;CHAR(10)&amp;
"Mat-Ex (12 months)*"</f>
        <v/>
      </c>
      <c r="J47" s="249">
        <f>AktQuartKurz&amp;" "&amp;(AktJahr-1)&amp;"**"&amp;CHAR(10)&amp;
"Mat-Ex (12 months)*"</f>
        <v/>
      </c>
    </row>
    <row r="48" ht="12.75" customHeight="1" s="414">
      <c r="A48" s="17" t="n">
        <v>3</v>
      </c>
      <c r="B48" s="427" t="n"/>
      <c r="C48" s="69" t="n"/>
      <c r="D48" s="62" t="inlineStr">
        <is>
          <t>Pfandbriefe outstanding</t>
        </is>
      </c>
      <c r="E48" s="63" t="inlineStr">
        <is>
          <t>Cover pool</t>
        </is>
      </c>
      <c r="F48" s="62">
        <f>D48</f>
        <v/>
      </c>
      <c r="G48" s="63">
        <f>E48</f>
        <v/>
      </c>
      <c r="I48" s="62" t="inlineStr">
        <is>
          <t>Pfandbriefe outstanding</t>
        </is>
      </c>
      <c r="J48" s="63">
        <f>I48</f>
        <v/>
      </c>
    </row>
    <row r="49" ht="12.75" customHeight="1" s="414">
      <c r="A49" s="17" t="n"/>
      <c r="B49" s="424" t="inlineStr">
        <is>
          <t>Maturity:</t>
        </is>
      </c>
      <c r="C49" s="411" t="n"/>
      <c r="D49" s="64">
        <f>Einheit_Waehrung</f>
        <v/>
      </c>
      <c r="E49" s="65">
        <f>D49</f>
        <v/>
      </c>
      <c r="F49" s="64">
        <f>D49</f>
        <v/>
      </c>
      <c r="G49" s="65">
        <f>D49</f>
        <v/>
      </c>
      <c r="I49" s="64">
        <f>D49</f>
        <v/>
      </c>
      <c r="J49" s="65">
        <f>I49</f>
        <v/>
      </c>
    </row>
    <row r="50" ht="12.75" customHeight="1" s="414">
      <c r="A50" s="17" t="n">
        <v>3</v>
      </c>
      <c r="B50" s="420" t="inlineStr">
        <is>
          <t>&lt;= 0,5 years</t>
        </is>
      </c>
      <c r="C50" s="421" t="n"/>
      <c r="D50" s="66" t="n">
        <v>0</v>
      </c>
      <c r="E50" s="67" t="n">
        <v>0</v>
      </c>
      <c r="F50" s="66" t="n">
        <v>0</v>
      </c>
      <c r="G50" s="67" t="n">
        <v>0</v>
      </c>
      <c r="I50" s="66" t="n">
        <v>0</v>
      </c>
      <c r="J50" s="67" t="n">
        <v>0</v>
      </c>
    </row>
    <row r="51" ht="12.75" customHeight="1" s="414">
      <c r="A51" s="17" t="n">
        <v>3</v>
      </c>
      <c r="B51" s="420" t="inlineStr">
        <is>
          <t>&gt; 0,5 years and &lt;= 1 year</t>
        </is>
      </c>
      <c r="C51" s="421" t="n"/>
      <c r="D51" s="66" t="n">
        <v>0</v>
      </c>
      <c r="E51" s="67" t="n">
        <v>0</v>
      </c>
      <c r="F51" s="66" t="n">
        <v>0</v>
      </c>
      <c r="G51" s="67" t="n">
        <v>0</v>
      </c>
      <c r="I51" s="66" t="n">
        <v>0</v>
      </c>
      <c r="J51" s="67" t="n">
        <v>0</v>
      </c>
    </row>
    <row r="52" ht="12.75" customHeight="1" s="414">
      <c r="A52" s="17" t="n">
        <v>3</v>
      </c>
      <c r="B52" s="420" t="inlineStr">
        <is>
          <t>&gt; 1  year and &lt;= 1,5 years</t>
        </is>
      </c>
      <c r="C52" s="421" t="n"/>
      <c r="D52" s="66" t="n">
        <v>0</v>
      </c>
      <c r="E52" s="67" t="n">
        <v>0</v>
      </c>
      <c r="F52" s="66" t="n">
        <v>0</v>
      </c>
      <c r="G52" s="67" t="n">
        <v>0</v>
      </c>
      <c r="I52" s="66" t="n">
        <v>0</v>
      </c>
      <c r="J52" s="67" t="n">
        <v>0</v>
      </c>
    </row>
    <row r="53" ht="12.75" customHeight="1" s="414">
      <c r="A53" s="17" t="n">
        <v>3</v>
      </c>
      <c r="B53" s="420" t="inlineStr">
        <is>
          <t>&gt; 1,5 years and &lt;= 2 years</t>
        </is>
      </c>
      <c r="C53" s="420" t="n"/>
      <c r="D53" s="68" t="n">
        <v>0</v>
      </c>
      <c r="E53" s="238" t="n">
        <v>0</v>
      </c>
      <c r="F53" s="68" t="n">
        <v>0</v>
      </c>
      <c r="G53" s="238" t="n">
        <v>0</v>
      </c>
      <c r="I53" s="66" t="n">
        <v>0</v>
      </c>
      <c r="J53" s="67" t="n">
        <v>0</v>
      </c>
    </row>
    <row r="54" ht="12.75" customHeight="1" s="414">
      <c r="A54" s="17" t="n">
        <v>3</v>
      </c>
      <c r="B54" s="420" t="inlineStr">
        <is>
          <t>&gt; 2 years and &lt;= 3 years</t>
        </is>
      </c>
      <c r="C54" s="420" t="n"/>
      <c r="D54" s="68" t="n">
        <v>0</v>
      </c>
      <c r="E54" s="238" t="n">
        <v>0</v>
      </c>
      <c r="F54" s="68" t="n">
        <v>0</v>
      </c>
      <c r="G54" s="238" t="n">
        <v>0</v>
      </c>
      <c r="I54" s="66" t="n">
        <v>0</v>
      </c>
      <c r="J54" s="67" t="n">
        <v>0</v>
      </c>
    </row>
    <row r="55" ht="12.75" customHeight="1" s="414">
      <c r="A55" s="17" t="n">
        <v>3</v>
      </c>
      <c r="B55" s="420" t="inlineStr">
        <is>
          <t>&gt; 3 years and &lt;= 4 years</t>
        </is>
      </c>
      <c r="C55" s="420" t="n"/>
      <c r="D55" s="68" t="n">
        <v>0</v>
      </c>
      <c r="E55" s="238" t="n">
        <v>0</v>
      </c>
      <c r="F55" s="68" t="n">
        <v>0</v>
      </c>
      <c r="G55" s="238" t="n">
        <v>0</v>
      </c>
      <c r="I55" s="66" t="n">
        <v>0</v>
      </c>
      <c r="J55" s="67" t="n">
        <v>0</v>
      </c>
    </row>
    <row r="56" ht="12.75" customHeight="1" s="414">
      <c r="B56" s="420" t="inlineStr">
        <is>
          <t>&gt; 4 years and &lt;= 5 years</t>
        </is>
      </c>
      <c r="C56" s="420" t="n"/>
      <c r="D56" s="68" t="n">
        <v>0</v>
      </c>
      <c r="E56" s="238" t="n">
        <v>0</v>
      </c>
      <c r="F56" s="68" t="n">
        <v>0</v>
      </c>
      <c r="G56" s="238" t="n">
        <v>0</v>
      </c>
      <c r="I56" s="66" t="n">
        <v>0</v>
      </c>
      <c r="J56" s="67" t="n">
        <v>0</v>
      </c>
    </row>
    <row r="57" ht="12.75" customHeight="1" s="414">
      <c r="B57" s="420" t="inlineStr">
        <is>
          <t>&gt; 5 years and &lt;= 10 years</t>
        </is>
      </c>
      <c r="C57" s="421" t="n"/>
      <c r="D57" s="66" t="n">
        <v>0</v>
      </c>
      <c r="E57" s="67" t="n">
        <v>0</v>
      </c>
      <c r="F57" s="66" t="n">
        <v>0</v>
      </c>
      <c r="G57" s="67" t="n">
        <v>0</v>
      </c>
      <c r="I57" s="66" t="n">
        <v>0</v>
      </c>
      <c r="J57" s="67" t="n">
        <v>0</v>
      </c>
    </row>
    <row r="58" ht="12.75" customHeight="1" s="414">
      <c r="B58" s="420" t="inlineStr">
        <is>
          <t>&gt; 10 years</t>
        </is>
      </c>
      <c r="C58" s="421" t="n"/>
      <c r="D58" s="66" t="n">
        <v>0</v>
      </c>
      <c r="E58" s="67" t="n">
        <v>0</v>
      </c>
      <c r="F58" s="66" t="n">
        <v>0</v>
      </c>
      <c r="G58" s="67" t="n">
        <v>0</v>
      </c>
      <c r="I58" s="66" t="n">
        <v>0</v>
      </c>
      <c r="J58" s="67" t="n">
        <v>0</v>
      </c>
    </row>
    <row r="59"/>
    <row r="63">
      <c r="B63" s="413" t="inlineStr">
        <is>
          <t>Informations on the maturity extension of the Pfandbriefe</t>
        </is>
      </c>
    </row>
    <row r="64" ht="13.5" customHeight="1" s="414" thickBot="1">
      <c r="B64" s="179" t="n"/>
      <c r="C64" s="180" t="n"/>
      <c r="D64" s="415">
        <f>AktQuartKurz&amp;" "&amp;AktJahr</f>
        <v/>
      </c>
      <c r="F64" s="417">
        <f>AktQuartKurz&amp;" "&amp;(AktJahr-1)&amp;"**"</f>
        <v/>
      </c>
    </row>
    <row r="65" ht="185.25" customHeight="1" s="414" thickBot="1">
      <c r="B65" s="250" t="inlineStr">
        <is>
          <t>Prerequisites for the extension of maturity of the Pfandbriefe</t>
        </is>
      </c>
      <c r="C65" s="224" t="inlineStr">
        <is>
          <t>(Mio. €)</t>
        </is>
      </c>
      <c r="D65" s="41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19" t="n"/>
      <c r="G65" s="489" t="n"/>
    </row>
    <row r="66" ht="382.5" customHeight="1" s="414" thickBot="1">
      <c r="B66" s="250" t="inlineStr">
        <is>
          <t>Powers of the cover pool administrator in the event of the extension of maturity of the Pfandbriefe</t>
        </is>
      </c>
      <c r="C66" s="418" t="n"/>
      <c r="D66" s="41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19" t="n"/>
      <c r="G66" s="489" t="n"/>
    </row>
    <row r="69" ht="28.5" customHeight="1" s="414">
      <c r="B69" s="412" t="inlineStr">
        <is>
          <t>* Effects of an extension of maturity on the maturity structure of the Pfandbriefe / extension scenario: 12 months. This is an extremely unlikely scenario, which could only come into play after the appointment of a cover pool administrator.</t>
        </is>
      </c>
    </row>
    <row r="70">
      <c r="B70" s="412"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38.7109375" customWidth="1" style="428" min="2" max="2"/>
    <col width="2.7109375" customWidth="1" style="428" min="3" max="3"/>
    <col width="23.7109375" customWidth="1" style="428" min="4" max="5"/>
    <col width="3.140625" customWidth="1" style="428" min="6" max="6"/>
    <col width="11.42578125" customWidth="1" style="428" min="7" max="257"/>
    <col width="11.42578125" customWidth="1" style="414" min="258" max="1025"/>
  </cols>
  <sheetData>
    <row r="1" ht="5.1" customHeight="1" s="414"/>
    <row r="2" ht="12.75" customHeight="1" s="414">
      <c r="B2" s="5" t="inlineStr">
        <is>
          <t>Publication according to section 28 para. 2 no. 1 a  Pfandbrief Act, section 28 para. 3 no. 1 Pfandbrief Act and  section 28 para. 4 no. 1 a  Pfandbrief Act</t>
        </is>
      </c>
      <c r="C2" s="5" t="n"/>
      <c r="D2" s="5" t="n"/>
      <c r="E2" s="5" t="n"/>
    </row>
    <row r="3" ht="12.75" customHeight="1" s="414">
      <c r="B3" s="6" t="n"/>
      <c r="C3" s="6" t="n"/>
      <c r="D3" s="6" t="n"/>
      <c r="E3" s="6" t="n"/>
    </row>
    <row r="4" ht="12.75" customHeight="1" s="414">
      <c r="B4" s="453" t="inlineStr">
        <is>
          <t>Mortgage loans used as cover for Mortgage Pfandbriefe according to their amount in tranches</t>
        </is>
      </c>
      <c r="C4" s="453" t="n"/>
      <c r="D4" s="453" t="n"/>
      <c r="E4" s="453" t="n"/>
    </row>
    <row r="5" ht="12.75" customHeight="1" s="414">
      <c r="B5" s="432">
        <f>UebInstitutQuartal</f>
        <v/>
      </c>
    </row>
    <row r="6" ht="12.75" customHeight="1" s="414"/>
    <row r="7" ht="12.75" customHeight="1" s="414">
      <c r="A7" s="17" t="n">
        <v>0</v>
      </c>
      <c r="B7" s="71" t="inlineStr">
        <is>
          <t>Cover Assets</t>
        </is>
      </c>
      <c r="C7" s="71" t="n"/>
      <c r="D7" s="72">
        <f>AktQuartKurz&amp;" "&amp;AktJahr</f>
        <v/>
      </c>
      <c r="E7" s="72">
        <f>AktQuartKurz&amp;" "&amp;(AktJahr-1)</f>
        <v/>
      </c>
    </row>
    <row r="8" ht="12.75" customHeight="1" s="414">
      <c r="A8" s="17" t="n">
        <v>0</v>
      </c>
      <c r="B8" s="73" t="n"/>
      <c r="C8" s="73" t="n"/>
      <c r="D8" s="74">
        <f>Einheit_Waehrung</f>
        <v/>
      </c>
      <c r="E8" s="74">
        <f>D8</f>
        <v/>
      </c>
    </row>
    <row r="9" ht="12.75" customHeight="1" s="414">
      <c r="A9" s="17" t="n">
        <v>0</v>
      </c>
      <c r="B9" s="75" t="inlineStr">
        <is>
          <t>up to 300,000 Euros</t>
        </is>
      </c>
      <c r="C9" s="75" t="n"/>
      <c r="D9" s="66" t="n">
        <v>4007.931061</v>
      </c>
      <c r="E9" s="76" t="n">
        <v>3673.39643</v>
      </c>
    </row>
    <row r="10" ht="12.75" customHeight="1" s="414">
      <c r="A10" s="17" t="n">
        <v>0</v>
      </c>
      <c r="B10" s="77" t="inlineStr">
        <is>
          <t>more than 300,000 Euros up to 1 mn. Euros</t>
        </is>
      </c>
      <c r="C10" s="77" t="n"/>
      <c r="D10" s="66" t="n">
        <v>1285.854657</v>
      </c>
      <c r="E10" s="76" t="n">
        <v>1142.644729</v>
      </c>
    </row>
    <row r="11" ht="12.75" customHeight="1" s="414">
      <c r="A11" s="17" t="n"/>
      <c r="B11" s="77" t="inlineStr">
        <is>
          <t>more than 1 mn. Euros up to 10 mn. Euros</t>
        </is>
      </c>
      <c r="C11" s="77" t="n"/>
      <c r="D11" s="66" t="n">
        <v>716.240261</v>
      </c>
      <c r="E11" s="76" t="n">
        <v>678.45672</v>
      </c>
    </row>
    <row r="12" ht="12.75" customHeight="1" s="414">
      <c r="A12" s="17" t="n">
        <v>0</v>
      </c>
      <c r="B12" s="77" t="inlineStr">
        <is>
          <t>more than 10 mn. Euros</t>
        </is>
      </c>
      <c r="C12" s="77" t="n"/>
      <c r="D12" s="66" t="n">
        <v>21.33841</v>
      </c>
      <c r="E12" s="76" t="n">
        <v>21.33841</v>
      </c>
    </row>
    <row r="13" ht="12.75" customHeight="1" s="414">
      <c r="A13" s="17" t="n">
        <v>0</v>
      </c>
      <c r="B13" s="78" t="inlineStr">
        <is>
          <t>Total</t>
        </is>
      </c>
      <c r="C13" s="78" t="n"/>
      <c r="D13" s="68">
        <f>SUM(D9:D12)</f>
        <v/>
      </c>
      <c r="E13" s="79">
        <f>SUM(E9:E12)</f>
        <v/>
      </c>
    </row>
    <row r="14" ht="12.75" customHeight="1" s="414"/>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14"/>
    <row r="19" ht="12.75" customHeight="1" s="414">
      <c r="A19" s="17" t="n">
        <v>1</v>
      </c>
      <c r="B19" s="71" t="inlineStr">
        <is>
          <t>Cover Assets</t>
        </is>
      </c>
      <c r="C19" s="71" t="n"/>
      <c r="D19" s="81">
        <f>AktQuartKurz&amp;" "&amp;AktJahr</f>
        <v/>
      </c>
      <c r="E19" s="72">
        <f>AktQuartKurz&amp;" "&amp;(AktJahr-1)</f>
        <v/>
      </c>
    </row>
    <row r="20" ht="12.75" customHeight="1" s="414">
      <c r="A20" s="17" t="n">
        <v>1</v>
      </c>
      <c r="B20" s="73" t="n"/>
      <c r="C20" s="73" t="n"/>
      <c r="D20" s="74">
        <f>Einheit_Waehrung</f>
        <v/>
      </c>
      <c r="E20" s="74">
        <f>D20</f>
        <v/>
      </c>
    </row>
    <row r="21" ht="12.75" customHeight="1" s="414">
      <c r="A21" s="17" t="n">
        <v>1</v>
      </c>
      <c r="B21" s="75" t="inlineStr">
        <is>
          <t>up to 10 mn. Euros</t>
        </is>
      </c>
      <c r="C21" s="75" t="n"/>
      <c r="D21" s="66" t="n">
        <v>113.235479</v>
      </c>
      <c r="E21" s="67" t="n">
        <v>127.84358</v>
      </c>
    </row>
    <row r="22" ht="12.75" customHeight="1" s="414">
      <c r="A22" s="17" t="n">
        <v>1</v>
      </c>
      <c r="B22" s="77" t="inlineStr">
        <is>
          <t>more than 10 mn. Euros up to 100 mn. Euros</t>
        </is>
      </c>
      <c r="C22" s="77" t="n"/>
      <c r="D22" s="68" t="n">
        <v>183.730204</v>
      </c>
      <c r="E22" s="79" t="n">
        <v>187.080358</v>
      </c>
    </row>
    <row r="23" ht="12.75" customHeight="1" s="414">
      <c r="A23" s="17" t="n">
        <v>1</v>
      </c>
      <c r="B23" s="77" t="inlineStr">
        <is>
          <t>more than 100 mn. Euros</t>
        </is>
      </c>
      <c r="C23" s="82" t="n"/>
      <c r="D23" s="83" t="n">
        <v>0</v>
      </c>
      <c r="E23" s="84" t="n">
        <v>0</v>
      </c>
    </row>
    <row r="24" ht="12.75" customHeight="1" s="414">
      <c r="A24" s="17" t="n">
        <v>1</v>
      </c>
      <c r="B24" s="78" t="inlineStr">
        <is>
          <t>Total</t>
        </is>
      </c>
      <c r="C24" s="78" t="n"/>
      <c r="D24" s="68">
        <f>SUM(D21:D23)</f>
        <v/>
      </c>
      <c r="E24" s="79">
        <f>SUM(E21:E23)</f>
        <v/>
      </c>
    </row>
    <row r="25" ht="12.75" customHeight="1" s="414"/>
    <row r="26" hidden="1" ht="12.75" customHeight="1" s="414"/>
    <row r="27" ht="12.75" customHeight="1" s="414"/>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14"/>
    <row r="31" ht="12.75" customHeight="1" s="414">
      <c r="A31" s="17" t="n">
        <v>2</v>
      </c>
      <c r="B31" s="71" t="inlineStr">
        <is>
          <t>Cover Assets</t>
        </is>
      </c>
      <c r="C31" s="71" t="n"/>
      <c r="D31" s="81">
        <f>AktQuartKurz&amp;" "&amp;AktJahr</f>
        <v/>
      </c>
      <c r="E31" s="72">
        <f>AktQuartKurz&amp;" "&amp;(AktJahr-1)</f>
        <v/>
      </c>
    </row>
    <row r="32" ht="12.75" customHeight="1" s="414">
      <c r="A32" s="17" t="n">
        <v>2</v>
      </c>
      <c r="B32" s="73" t="n"/>
      <c r="C32" s="73" t="n"/>
      <c r="D32" s="74">
        <f>Einheit_Waehrung</f>
        <v/>
      </c>
      <c r="E32" s="74">
        <f>D32</f>
        <v/>
      </c>
    </row>
    <row r="33" ht="12.75" customHeight="1" s="414">
      <c r="A33" s="17" t="n">
        <v>2</v>
      </c>
      <c r="B33" s="75" t="inlineStr">
        <is>
          <t>up to 500,000 Euros</t>
        </is>
      </c>
      <c r="C33" s="75" t="n"/>
      <c r="D33" s="66" t="n">
        <v>0</v>
      </c>
      <c r="E33" s="67" t="n">
        <v>0</v>
      </c>
    </row>
    <row r="34" ht="12.75" customHeight="1" s="414">
      <c r="A34" s="17" t="n">
        <v>2</v>
      </c>
      <c r="B34" s="77" t="inlineStr">
        <is>
          <t>more than 500,000 Euros up to 5 mn. Euros</t>
        </is>
      </c>
      <c r="C34" s="77" t="n"/>
      <c r="D34" s="68" t="n">
        <v>0</v>
      </c>
      <c r="E34" s="79" t="n">
        <v>0</v>
      </c>
    </row>
    <row r="35" ht="12.75" customHeight="1" s="414">
      <c r="A35" s="17" t="n">
        <v>2</v>
      </c>
      <c r="B35" s="77" t="inlineStr">
        <is>
          <t>more than 5 mn. Euros</t>
        </is>
      </c>
      <c r="C35" s="82" t="n"/>
      <c r="D35" s="83" t="n">
        <v>0</v>
      </c>
      <c r="E35" s="84" t="n">
        <v>0</v>
      </c>
    </row>
    <row r="36" ht="12.75" customHeight="1" s="414">
      <c r="A36" s="17" t="n">
        <v>2</v>
      </c>
      <c r="B36" s="78" t="inlineStr">
        <is>
          <t>Total</t>
        </is>
      </c>
      <c r="C36" s="78" t="n"/>
      <c r="D36" s="68">
        <f>SUM(D33:D35)</f>
        <v/>
      </c>
      <c r="E36" s="79">
        <f>SUM(E33:E35)</f>
        <v/>
      </c>
    </row>
    <row r="37" ht="12.75" customHeight="1" s="414"/>
    <row r="38" hidden="1" ht="12.75" customHeight="1" s="414"/>
    <row r="39" ht="12.75" customHeight="1" s="414"/>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14"/>
    <row r="43" ht="12.75" customHeight="1" s="414">
      <c r="A43" s="17" t="n">
        <v>3</v>
      </c>
      <c r="B43" s="71" t="inlineStr">
        <is>
          <t>Cover Assets</t>
        </is>
      </c>
      <c r="C43" s="71" t="n"/>
      <c r="D43" s="72">
        <f>AktQuartKurz&amp;" "&amp;AktJahr</f>
        <v/>
      </c>
      <c r="E43" s="72">
        <f>AktQuartKurz&amp;" "&amp;(AktJahr-1)</f>
        <v/>
      </c>
    </row>
    <row r="44" ht="12.75" customHeight="1" s="414">
      <c r="A44" s="17" t="n">
        <v>3</v>
      </c>
      <c r="B44" s="73" t="n"/>
      <c r="C44" s="73" t="n"/>
      <c r="D44" s="74">
        <f>Einheit_Waehrung</f>
        <v/>
      </c>
      <c r="E44" s="74">
        <f>D44</f>
        <v/>
      </c>
    </row>
    <row r="45" ht="12.75" customHeight="1" s="414">
      <c r="A45" s="17" t="n">
        <v>3</v>
      </c>
      <c r="B45" s="75" t="inlineStr">
        <is>
          <t>up to 500,000 Euros</t>
        </is>
      </c>
      <c r="C45" s="75" t="n"/>
      <c r="D45" s="66" t="n">
        <v>0</v>
      </c>
      <c r="E45" s="76" t="n">
        <v>0</v>
      </c>
    </row>
    <row r="46" ht="12.75" customHeight="1" s="414">
      <c r="A46" s="17" t="n">
        <v>3</v>
      </c>
      <c r="B46" s="77" t="inlineStr">
        <is>
          <t>more than 500,000 Euros up to 5 mn. Euros</t>
        </is>
      </c>
      <c r="C46" s="77" t="n"/>
      <c r="D46" s="68" t="n">
        <v>0</v>
      </c>
      <c r="E46" s="79" t="n">
        <v>0</v>
      </c>
    </row>
    <row r="47" ht="12.75" customHeight="1" s="414">
      <c r="A47" s="17" t="n">
        <v>3</v>
      </c>
      <c r="B47" s="77" t="inlineStr">
        <is>
          <t>more than 5 mn. Euros</t>
        </is>
      </c>
      <c r="C47" s="77" t="n"/>
      <c r="D47" s="68" t="n">
        <v>0</v>
      </c>
      <c r="E47" s="79" t="n">
        <v>0</v>
      </c>
    </row>
    <row r="48" ht="12.75" customHeight="1" s="414">
      <c r="A48" s="17" t="n">
        <v>3</v>
      </c>
      <c r="B48" s="78" t="inlineStr">
        <is>
          <t>Total</t>
        </is>
      </c>
      <c r="C48" s="78" t="n"/>
      <c r="D48" s="68">
        <f>SUM(D45:D47)</f>
        <v/>
      </c>
      <c r="E48" s="79">
        <f>SUM(E45:E47)</f>
        <v/>
      </c>
    </row>
    <row r="49" ht="12.75" customHeight="1" s="414"/>
    <row r="50" hidden="1" ht="12.75" customHeight="1" s="414"/>
    <row r="51" hidden="1" ht="12.75" customHeight="1" s="414"/>
    <row r="52" ht="12.75" customHeight="1" s="414">
      <c r="B52" s="412">
        <f>IF(INT(AktJahrMonat)&gt;=201606,"","Hinweis: Die Größengruppen von Öffentlichen Pfandbriefen werden erst ab Q2 2015 erfasst.")</f>
        <v/>
      </c>
    </row>
    <row r="53" ht="20.1" customHeight="1" s="414">
      <c r="B53" s="412">
        <f>IF(INT(AktJahrMonat)&gt;201503,"","Hinweis: Die Größengruppen über 300 Tsd. € von Hypothekenpfandbriefen wurden ab Q2 2014 neu festgelegt; 
daher werden die Vorjahreszahlen für Hypothekenpfandbriefe nicht abgebildet.")</f>
        <v/>
      </c>
    </row>
    <row r="54" ht="6" customHeight="1" s="414"/>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28" min="1" max="1"/>
    <col hidden="1" width="11.5703125" customWidth="1" style="5" min="2" max="2"/>
    <col width="22.5703125" customWidth="1" style="428" min="3" max="3"/>
    <col width="8.7109375" customWidth="1" style="428" min="4" max="4"/>
    <col width="10.7109375" customWidth="1" style="428" min="5" max="19"/>
    <col width="18.28515625" customWidth="1" style="428" min="20" max="20"/>
    <col width="0.7109375" customWidth="1" style="428" min="21" max="21"/>
    <col width="11.42578125" customWidth="1" style="428" min="22" max="257"/>
    <col width="11.42578125" customWidth="1" style="414" min="258" max="1025"/>
  </cols>
  <sheetData>
    <row r="1" ht="5.1" customHeight="1" s="414"/>
    <row r="2" ht="12.75" customHeight="1" s="414">
      <c r="C2" s="13" t="inlineStr">
        <is>
          <t>Publication according to section 28 para. 2 nos. 1 b, c and no. 2 Pfandbrief Act</t>
        </is>
      </c>
    </row>
    <row r="3" ht="12.75" customHeight="1" s="414">
      <c r="C3" s="15" t="n"/>
    </row>
    <row r="4" ht="12.75" customHeight="1" s="414">
      <c r="C4" s="446" t="inlineStr">
        <is>
          <t>Volume of claims used to cover Mortgage Pfandbriefe according to states in which the real property is located,</t>
        </is>
      </c>
      <c r="D4" s="86" t="n"/>
      <c r="E4" s="86" t="n"/>
      <c r="F4" s="86" t="n"/>
      <c r="G4" s="86" t="n"/>
      <c r="H4" s="86" t="n"/>
      <c r="I4" s="86" t="n"/>
      <c r="L4" s="86" t="n"/>
    </row>
    <row r="5" ht="12.75" customHeight="1" s="414">
      <c r="C5" s="446" t="inlineStr">
        <is>
          <t>according to property type and the total amount of payments in arrears for at least 90 days</t>
        </is>
      </c>
      <c r="D5" s="86" t="n"/>
      <c r="E5" s="86" t="n"/>
      <c r="F5" s="86" t="n"/>
      <c r="G5" s="86" t="n"/>
      <c r="H5" s="86" t="n"/>
      <c r="I5" s="86" t="n"/>
      <c r="L5" s="86" t="n"/>
    </row>
    <row r="6" ht="12.75" customHeight="1" s="414">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14">
      <c r="C7" s="446">
        <f>UebInstitutQuartal</f>
        <v/>
      </c>
      <c r="D7" s="86" t="n"/>
      <c r="E7" s="86" t="n"/>
      <c r="F7" s="86" t="n"/>
      <c r="G7" s="86" t="n"/>
      <c r="H7" s="86" t="n"/>
      <c r="I7" s="86" t="n"/>
      <c r="L7" s="86" t="n"/>
    </row>
    <row r="8" ht="12.75" customHeight="1" s="414"/>
    <row r="9" ht="12.75" customHeight="1" s="414">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14">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14">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14">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14">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14">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14">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14">
      <c r="B16" s="13" t="inlineStr">
        <is>
          <t>$g</t>
        </is>
      </c>
      <c r="C16" s="104" t="inlineStr">
        <is>
          <t>Total - all states</t>
        </is>
      </c>
      <c r="D16" s="309">
        <f>"year "&amp;AktJahr</f>
        <v/>
      </c>
      <c r="E16" s="288">
        <f>F16+L16</f>
        <v/>
      </c>
      <c r="F16" s="106">
        <f>SUM(G16:K16)</f>
        <v/>
      </c>
      <c r="G16" s="106" t="n">
        <v>1008.590937</v>
      </c>
      <c r="H16" s="106" t="n">
        <v>2755.049394</v>
      </c>
      <c r="I16" s="106" t="n">
        <v>1517.623191</v>
      </c>
      <c r="J16" s="106" t="n">
        <v>0</v>
      </c>
      <c r="K16" s="106" t="n">
        <v>0</v>
      </c>
      <c r="L16" s="106">
        <f>SUM(M16:R16)</f>
        <v/>
      </c>
      <c r="M16" s="106" t="n">
        <v>393.53646</v>
      </c>
      <c r="N16" s="106" t="n">
        <v>145.961146</v>
      </c>
      <c r="O16" s="106" t="n">
        <v>46.791071</v>
      </c>
      <c r="P16" s="106" t="n">
        <v>163.81219</v>
      </c>
      <c r="Q16" s="106" t="n">
        <v>0</v>
      </c>
      <c r="R16" s="106" t="n">
        <v>0</v>
      </c>
      <c r="S16" s="107" t="n">
        <v>0</v>
      </c>
      <c r="T16" s="289" t="n">
        <v>0</v>
      </c>
    </row>
    <row r="17" ht="12.75" customHeight="1" s="414">
      <c r="C17" s="102" t="n"/>
      <c r="D17" s="316">
        <f>"year "&amp;(AktJahr-1)</f>
        <v/>
      </c>
      <c r="E17" s="321">
        <f>F17+L17</f>
        <v/>
      </c>
      <c r="F17" s="108">
        <f>SUM(G17:K17)</f>
        <v/>
      </c>
      <c r="G17" s="108" t="n">
        <v>860.042453</v>
      </c>
      <c r="H17" s="108" t="n">
        <v>2453.963962</v>
      </c>
      <c r="I17" s="108" t="n">
        <v>1432.881416</v>
      </c>
      <c r="J17" s="108" t="n">
        <v>0</v>
      </c>
      <c r="K17" s="108" t="n">
        <v>0</v>
      </c>
      <c r="L17" s="108">
        <f>SUM(M17:R17)</f>
        <v/>
      </c>
      <c r="M17" s="108" t="n">
        <v>356.555816</v>
      </c>
      <c r="N17" s="108" t="n">
        <v>90.82022599999999</v>
      </c>
      <c r="O17" s="108" t="n">
        <v>21.622831</v>
      </c>
      <c r="P17" s="108" t="n">
        <v>299.949584</v>
      </c>
      <c r="Q17" s="108" t="n">
        <v>0</v>
      </c>
      <c r="R17" s="108" t="n">
        <v>0</v>
      </c>
      <c r="S17" s="109" t="n">
        <v>0</v>
      </c>
      <c r="T17" s="322" t="n">
        <v>0</v>
      </c>
    </row>
    <row r="18" ht="12.75" customHeight="1" s="414">
      <c r="B18" s="13" t="inlineStr">
        <is>
          <t>DE</t>
        </is>
      </c>
      <c r="C18" s="104" t="inlineStr">
        <is>
          <t>Germany</t>
        </is>
      </c>
      <c r="D18" s="309">
        <f>$D$16</f>
        <v/>
      </c>
      <c r="E18" s="288">
        <f>F18+L18</f>
        <v/>
      </c>
      <c r="F18" s="106">
        <f>SUM(G18:K18)</f>
        <v/>
      </c>
      <c r="G18" s="106" t="n">
        <v>1008.590937</v>
      </c>
      <c r="H18" s="106" t="n">
        <v>2755.049394</v>
      </c>
      <c r="I18" s="106" t="n">
        <v>1517.623191</v>
      </c>
      <c r="J18" s="106" t="n">
        <v>0</v>
      </c>
      <c r="K18" s="106" t="n">
        <v>0</v>
      </c>
      <c r="L18" s="106">
        <f>SUM(M18:R18)</f>
        <v/>
      </c>
      <c r="M18" s="106" t="n">
        <v>393.53646</v>
      </c>
      <c r="N18" s="106" t="n">
        <v>145.961146</v>
      </c>
      <c r="O18" s="106" t="n">
        <v>46.791071</v>
      </c>
      <c r="P18" s="106" t="n">
        <v>163.81219</v>
      </c>
      <c r="Q18" s="106" t="n">
        <v>0</v>
      </c>
      <c r="R18" s="106" t="n">
        <v>0</v>
      </c>
      <c r="S18" s="107" t="n">
        <v>0</v>
      </c>
      <c r="T18" s="289" t="n">
        <v>0</v>
      </c>
    </row>
    <row r="19" ht="12.75" customHeight="1" s="414">
      <c r="C19" s="102" t="n"/>
      <c r="D19" s="316">
        <f>$D$17</f>
        <v/>
      </c>
      <c r="E19" s="321">
        <f>F19+L19</f>
        <v/>
      </c>
      <c r="F19" s="108">
        <f>SUM(G19:K19)</f>
        <v/>
      </c>
      <c r="G19" s="108" t="n">
        <v>860.042453</v>
      </c>
      <c r="H19" s="108" t="n">
        <v>2453.963962</v>
      </c>
      <c r="I19" s="108" t="n">
        <v>1432.881416</v>
      </c>
      <c r="J19" s="108" t="n">
        <v>0</v>
      </c>
      <c r="K19" s="108" t="n">
        <v>0</v>
      </c>
      <c r="L19" s="108">
        <f>SUM(M19:R19)</f>
        <v/>
      </c>
      <c r="M19" s="108" t="n">
        <v>356.555816</v>
      </c>
      <c r="N19" s="108" t="n">
        <v>90.82022599999999</v>
      </c>
      <c r="O19" s="108" t="n">
        <v>21.622831</v>
      </c>
      <c r="P19" s="108" t="n">
        <v>299.949584</v>
      </c>
      <c r="Q19" s="108" t="n">
        <v>0</v>
      </c>
      <c r="R19" s="108" t="n">
        <v>0</v>
      </c>
      <c r="S19" s="109" t="n">
        <v>0</v>
      </c>
      <c r="T19" s="322" t="n">
        <v>0</v>
      </c>
    </row>
    <row r="20" ht="12.75" customHeight="1" s="414">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14">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14">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14">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14">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14">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14">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14">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14">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14">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14">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14">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14">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14">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14">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14">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14">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14">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14">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14">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14">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14">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14">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14">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14">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14">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14">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14">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14">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14">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14">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14">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14">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14">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14">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14">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14">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14">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14">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14">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14">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14">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14">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14">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14">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14">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14">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14">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14">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14">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14">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14">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14">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14">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14">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14">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14">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14">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14">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14">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14">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14">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14">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14">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14">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14">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14">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14">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14">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14">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14">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14">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14">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14">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14">
      <c r="C94" s="57" t="n"/>
    </row>
    <row r="95" ht="6" customHeight="1" s="414"/>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5"/>
    <col width="22.7109375" customWidth="1" style="428" min="6" max="6"/>
    <col width="11.42578125" customWidth="1" style="428" min="7" max="7"/>
    <col width="12.140625" customWidth="1" style="428" min="8" max="8"/>
    <col width="12" customWidth="1" style="428" min="9" max="9"/>
    <col width="11.42578125" customWidth="1" style="428" min="10" max="11"/>
    <col width="12.140625" customWidth="1" style="428" min="12" max="12"/>
    <col width="12" customWidth="1" style="428" min="13" max="13"/>
    <col width="11.42578125" customWidth="1" style="428" min="14" max="14"/>
    <col hidden="1" width="11.5703125" customWidth="1" style="428" min="15" max="24"/>
    <col width="0.85546875" customWidth="1" style="428" min="25" max="25"/>
    <col width="11.42578125" customWidth="1" style="428" min="26" max="257"/>
    <col width="11.42578125" customWidth="1" style="414" min="258" max="1025"/>
  </cols>
  <sheetData>
    <row r="1" ht="1.5" customHeight="1" s="414"/>
    <row r="2" ht="12.75" customHeight="1" s="414">
      <c r="C2" s="13" t="inlineStr">
        <is>
          <t>Publication according to section 28 para. 3 no. 2 Pfandbrief Act</t>
        </is>
      </c>
    </row>
    <row r="3" ht="12.75" customHeight="1" s="414">
      <c r="C3" s="446" t="n"/>
    </row>
    <row r="4" ht="12.75" customHeight="1" s="414">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14">
      <c r="C5" s="446" t="n"/>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14">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14">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14">
      <c r="B12" s="13" t="inlineStr">
        <is>
          <t>$g</t>
        </is>
      </c>
      <c r="C12" s="104" t="inlineStr">
        <is>
          <t>Total - all states</t>
        </is>
      </c>
      <c r="D12" s="309">
        <f>"year "&amp;AktJahr</f>
        <v/>
      </c>
      <c r="E12" s="335">
        <f>SUM(G12:N12)</f>
        <v/>
      </c>
      <c r="F12" s="68" t="n">
        <v>0</v>
      </c>
      <c r="G12" s="142" t="n">
        <v>51</v>
      </c>
      <c r="H12" s="106" t="n">
        <v>0</v>
      </c>
      <c r="I12" s="106" t="n">
        <v>162.581125</v>
      </c>
      <c r="J12" s="107" t="n">
        <v>69.121841</v>
      </c>
      <c r="K12" s="142" t="n">
        <v>0</v>
      </c>
      <c r="L12" s="106" t="n">
        <v>0</v>
      </c>
      <c r="M12" s="106" t="n">
        <v>14.262717</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14">
      <c r="C13" s="77" t="n"/>
      <c r="D13" s="310">
        <f>"year "&amp;(AktJahr-1)</f>
        <v/>
      </c>
      <c r="E13" s="336">
        <f>SUM(G13:N13)</f>
        <v/>
      </c>
      <c r="F13" s="79" t="n">
        <v>0</v>
      </c>
      <c r="G13" s="146" t="n">
        <v>51</v>
      </c>
      <c r="H13" s="147" t="n">
        <v>0</v>
      </c>
      <c r="I13" s="147" t="n">
        <v>171.374096</v>
      </c>
      <c r="J13" s="148" t="n">
        <v>69.841841</v>
      </c>
      <c r="K13" s="146" t="n">
        <v>0</v>
      </c>
      <c r="L13" s="147" t="n">
        <v>0</v>
      </c>
      <c r="M13" s="147" t="n">
        <v>22.708</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14">
      <c r="B14" s="13" t="inlineStr">
        <is>
          <t>DE</t>
        </is>
      </c>
      <c r="C14" s="104" t="inlineStr">
        <is>
          <t>Germany</t>
        </is>
      </c>
      <c r="D14" s="309">
        <f>$D$12</f>
        <v/>
      </c>
      <c r="E14" s="335">
        <f>SUM(G14:N14)</f>
        <v/>
      </c>
      <c r="F14" s="79" t="n">
        <v>0</v>
      </c>
      <c r="G14" s="142" t="n">
        <v>20</v>
      </c>
      <c r="H14" s="106" t="n">
        <v>0</v>
      </c>
      <c r="I14" s="106" t="n">
        <v>162.581125</v>
      </c>
      <c r="J14" s="107" t="n">
        <v>69.121841</v>
      </c>
      <c r="K14" s="142" t="n">
        <v>0</v>
      </c>
      <c r="L14" s="106" t="n">
        <v>0</v>
      </c>
      <c r="M14" s="106" t="n">
        <v>14.262717</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14">
      <c r="C15" s="77" t="n"/>
      <c r="D15" s="310">
        <f>$D$13</f>
        <v/>
      </c>
      <c r="E15" s="336">
        <f>SUM(G15:N15)</f>
        <v/>
      </c>
      <c r="F15" s="79" t="n">
        <v>0</v>
      </c>
      <c r="G15" s="146" t="n">
        <v>20</v>
      </c>
      <c r="H15" s="147" t="n">
        <v>0</v>
      </c>
      <c r="I15" s="147" t="n">
        <v>171.374096</v>
      </c>
      <c r="J15" s="148" t="n">
        <v>69.841841</v>
      </c>
      <c r="K15" s="146" t="n">
        <v>0</v>
      </c>
      <c r="L15" s="147" t="n">
        <v>0</v>
      </c>
      <c r="M15" s="147" t="n">
        <v>22.708</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14">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14">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14">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14">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14">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14">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14">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14">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14">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14">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14">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14">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14">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14">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14">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14">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14">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14">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14">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14">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14">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14">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14">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14">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14">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14">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14">
      <c r="B42" t="inlineStr">
        <is>
          <t>LU</t>
        </is>
      </c>
      <c r="C42" s="104" t="inlineStr">
        <is>
          <t>Luxembourg</t>
        </is>
      </c>
      <c r="D42" s="309">
        <f>$D$12</f>
        <v/>
      </c>
      <c r="E42" s="335">
        <f>SUM(G42:N42)</f>
        <v/>
      </c>
      <c r="F42" s="79" t="n">
        <v>0</v>
      </c>
      <c r="G42" s="142" t="n">
        <v>31</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14">
      <c r="C43" s="77" t="n"/>
      <c r="D43" s="310">
        <f>$D$13</f>
        <v/>
      </c>
      <c r="E43" s="336">
        <f>SUM(G43:N43)</f>
        <v/>
      </c>
      <c r="F43" s="79" t="n">
        <v>0</v>
      </c>
      <c r="G43" s="146" t="n">
        <v>31</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14">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14">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14">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14">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14">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14">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14">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14">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14">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14">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14">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14">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14">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14">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14">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14">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14">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14">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14">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14">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14">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14">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14">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14">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14">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14">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14">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14">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14">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14">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14">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14">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14">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14">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14">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14">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14">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14">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14">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14">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14">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14">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14">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14">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14">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14">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14">
      <c r="C90" s="57" t="n"/>
    </row>
    <row r="91" ht="12.75" customHeight="1" s="414">
      <c r="C91" s="57" t="n"/>
    </row>
    <row r="92" ht="12.75" customHeight="1" s="414">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4"/>
    <col hidden="1" width="11.5703125" customWidth="1" style="428" min="5" max="14"/>
    <col width="11.42578125" customWidth="1" style="428" min="15" max="16"/>
    <col width="12.28515625" customWidth="1" style="428" min="17" max="17"/>
    <col width="12.140625" customWidth="1" style="428" min="18" max="18"/>
    <col width="11.42578125" customWidth="1" style="428" min="19" max="24"/>
    <col width="0.85546875" customWidth="1" style="428" min="25" max="25"/>
    <col width="11.42578125" customWidth="1" style="428" min="26" max="257"/>
    <col width="11.42578125" customWidth="1" style="414" min="258" max="1025"/>
  </cols>
  <sheetData>
    <row r="1" ht="2.25" customHeight="1" s="414"/>
    <row r="2" ht="12.75" customHeight="1" s="414">
      <c r="C2" s="13" t="inlineStr">
        <is>
          <t>Publication according to section 28 para. 3 no. 3 Pfandbrief Act</t>
        </is>
      </c>
    </row>
    <row r="3" ht="12.75" customHeight="1" s="414">
      <c r="C3" s="446" t="n"/>
    </row>
    <row r="4" ht="12.75" customHeight="1" s="414">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14">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14">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14">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14">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14">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14">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14">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14">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14">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14">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14">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14">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14">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14">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14">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14">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14">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14">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14">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14">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14">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14">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14">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14">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14">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14">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14">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14">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14">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14">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14">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14">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14">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14">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14">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14">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14">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14">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14">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14">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14">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14">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14">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14">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14">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14">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14">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14">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14">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14">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14">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14">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14">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14">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14">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14">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14">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14">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14">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14">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14">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14">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14">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14">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14">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14">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14">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14">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14">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14">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14">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14">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14">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14">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14">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14">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14">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14">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14">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14">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14">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14">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14">
      <c r="C91" s="57">
        <f>IF(INT(AktJahrMonat)&gt;=201606,"","Hinweis: Die Gewährleistungen aus Gründen der Exportförderung werden erst ab Q2 2015 erfasst.")</f>
        <v/>
      </c>
    </row>
    <row r="92" ht="12.75" customHeight="1" s="414">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15.7109375" customWidth="1" style="428" min="5" max="6"/>
    <col width="18.7109375" customWidth="1" style="428" min="7" max="7"/>
    <col width="19.7109375" customWidth="1" style="428" min="8" max="9"/>
    <col width="11.42578125" customWidth="1" style="428" min="10" max="257"/>
    <col width="11.42578125" customWidth="1" style="414" min="258" max="1025"/>
  </cols>
  <sheetData>
    <row r="1" ht="5.1" customHeight="1" s="414"/>
    <row r="2" ht="12.75" customHeight="1" s="414">
      <c r="C2" s="13" t="inlineStr">
        <is>
          <t>Publication according to section 28 para. 4 no. 1 b Pfandbrief Act and section 28 para. 4 no. 2 Pfandbrief Act</t>
        </is>
      </c>
    </row>
    <row r="3" ht="12.75" customHeight="1" s="414"/>
    <row r="4" ht="12.75" customHeight="1" s="414">
      <c r="C4" s="446" t="inlineStr">
        <is>
          <t>Claims used to cover Ship Pfandbriefe according to the states in which the ships are registered</t>
        </is>
      </c>
      <c r="J4" s="86" t="n"/>
      <c r="M4" s="86" t="n"/>
    </row>
    <row r="5" ht="21.75" customHeight="1" s="414">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14">
      <c r="C6" s="446">
        <f>UebInstitutQuartal</f>
        <v/>
      </c>
      <c r="D6" s="111" t="n"/>
      <c r="E6" s="111" t="n"/>
      <c r="F6" s="113" t="n"/>
      <c r="G6" s="113" t="n"/>
      <c r="H6" s="86" t="n"/>
      <c r="I6" s="86" t="n"/>
      <c r="J6" s="86" t="n"/>
      <c r="M6" s="86" t="n"/>
    </row>
    <row r="7" ht="12.75" customHeight="1" s="414">
      <c r="C7" s="41" t="n"/>
      <c r="D7" s="41" t="n"/>
      <c r="E7" s="41" t="n"/>
      <c r="F7" s="41" t="n"/>
      <c r="G7" s="41" t="n"/>
    </row>
    <row r="8" ht="15" customHeight="1" s="414">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14">
      <c r="C9" s="41" t="n"/>
      <c r="D9" s="41" t="n"/>
      <c r="E9" s="392" t="inlineStr">
        <is>
          <t>Total</t>
        </is>
      </c>
      <c r="F9" s="280" t="inlineStr">
        <is>
          <t>thereof</t>
        </is>
      </c>
      <c r="G9" s="281" t="n"/>
      <c r="H9" s="448" t="n"/>
      <c r="I9" s="451" t="n"/>
    </row>
    <row r="10" ht="12.75" customHeight="1" s="414">
      <c r="C10" s="41" t="n"/>
      <c r="D10" s="41" t="n"/>
      <c r="E10" s="393" t="n"/>
      <c r="F10" s="394" t="inlineStr">
        <is>
          <t>Sea-going vessels</t>
        </is>
      </c>
      <c r="G10" s="395" t="inlineStr">
        <is>
          <t>Inland waterway vessels</t>
        </is>
      </c>
      <c r="H10" s="493" t="n"/>
      <c r="I10" s="494" t="n"/>
    </row>
    <row r="11" ht="12.75" customHeight="1" s="414">
      <c r="C11" s="313" t="inlineStr">
        <is>
          <t>State</t>
        </is>
      </c>
      <c r="D11" s="314">
        <f>AktQuartal</f>
        <v/>
      </c>
      <c r="E11" s="299">
        <f>Einheit_Waehrung</f>
        <v/>
      </c>
      <c r="F11" s="348">
        <f>E11</f>
        <v/>
      </c>
      <c r="G11" s="349">
        <f>E11</f>
        <v/>
      </c>
      <c r="H11" s="300">
        <f>E11</f>
        <v/>
      </c>
      <c r="I11" s="301">
        <f>E11</f>
        <v/>
      </c>
    </row>
    <row r="12" ht="12.75" customHeight="1" s="414">
      <c r="B12" s="13" t="inlineStr">
        <is>
          <t>$g</t>
        </is>
      </c>
      <c r="C12" s="104" t="inlineStr">
        <is>
          <t>Total - all states</t>
        </is>
      </c>
      <c r="D12" s="309">
        <f>"year "&amp;AktJahr</f>
        <v/>
      </c>
      <c r="E12" s="288">
        <f>SUM(F12:G12)</f>
        <v/>
      </c>
      <c r="F12" s="159" t="n">
        <v>0</v>
      </c>
      <c r="G12" s="160" t="n">
        <v>0</v>
      </c>
      <c r="H12" s="161" t="n">
        <v>0</v>
      </c>
      <c r="I12" s="302" t="n">
        <v>0</v>
      </c>
    </row>
    <row r="13" ht="12.75" customHeight="1" s="414">
      <c r="C13" s="78" t="n"/>
      <c r="D13" s="310">
        <f>"year "&amp;(AktJahr-1)</f>
        <v/>
      </c>
      <c r="E13" s="290">
        <f>SUM(F13:G13)</f>
        <v/>
      </c>
      <c r="F13" s="163" t="n">
        <v>0</v>
      </c>
      <c r="G13" s="164" t="n">
        <v>0</v>
      </c>
      <c r="H13" s="165" t="n">
        <v>0</v>
      </c>
      <c r="I13" s="303" t="n">
        <v>0</v>
      </c>
    </row>
    <row r="14" ht="12.75" customHeight="1" s="414">
      <c r="B14" s="13" t="inlineStr">
        <is>
          <t>DE</t>
        </is>
      </c>
      <c r="C14" s="104" t="inlineStr">
        <is>
          <t>Germany</t>
        </is>
      </c>
      <c r="D14" s="309">
        <f>$D$12</f>
        <v/>
      </c>
      <c r="E14" s="288">
        <f>SUM(F14:G14)</f>
        <v/>
      </c>
      <c r="F14" s="159" t="n">
        <v>0</v>
      </c>
      <c r="G14" s="160" t="n">
        <v>0</v>
      </c>
      <c r="H14" s="166" t="n">
        <v>0</v>
      </c>
      <c r="I14" s="304" t="n">
        <v>0</v>
      </c>
    </row>
    <row r="15" ht="12.75" customHeight="1" s="414">
      <c r="C15" s="78" t="n"/>
      <c r="D15" s="310">
        <f>$D$13</f>
        <v/>
      </c>
      <c r="E15" s="290">
        <f>SUM(F15:G15)</f>
        <v/>
      </c>
      <c r="F15" s="163" t="n">
        <v>0</v>
      </c>
      <c r="G15" s="164" t="n">
        <v>0</v>
      </c>
      <c r="H15" s="166" t="n">
        <v>0</v>
      </c>
      <c r="I15" s="304" t="n">
        <v>0</v>
      </c>
    </row>
    <row r="16" ht="12.75" customHeight="1" s="414">
      <c r="B16" s="13" t="inlineStr">
        <is>
          <t>AF</t>
        </is>
      </c>
      <c r="C16" s="104" t="inlineStr">
        <is>
          <t>Afghanistan</t>
        </is>
      </c>
      <c r="D16" s="309">
        <f>$D$12</f>
        <v/>
      </c>
      <c r="E16" s="288">
        <f>SUM(F16:G16)</f>
        <v/>
      </c>
      <c r="F16" s="159" t="n">
        <v>0</v>
      </c>
      <c r="G16" s="160" t="n">
        <v>0</v>
      </c>
      <c r="H16" s="166" t="n">
        <v>0</v>
      </c>
      <c r="I16" s="304" t="n">
        <v>0</v>
      </c>
    </row>
    <row r="17" ht="12.75" customHeight="1" s="414">
      <c r="C17" s="78" t="n"/>
      <c r="D17" s="310">
        <f>$D$13</f>
        <v/>
      </c>
      <c r="E17" s="290">
        <f>SUM(F17:G17)</f>
        <v/>
      </c>
      <c r="F17" s="163" t="n">
        <v>0</v>
      </c>
      <c r="G17" s="164" t="n">
        <v>0</v>
      </c>
      <c r="H17" s="166" t="n">
        <v>0</v>
      </c>
      <c r="I17" s="304" t="n">
        <v>0</v>
      </c>
    </row>
    <row r="18" ht="12.75" customHeight="1" s="414">
      <c r="B18" s="13" t="inlineStr">
        <is>
          <t>EG</t>
        </is>
      </c>
      <c r="C18" s="104" t="inlineStr">
        <is>
          <t>Albania</t>
        </is>
      </c>
      <c r="D18" s="309">
        <f>$D$12</f>
        <v/>
      </c>
      <c r="E18" s="288">
        <f>SUM(F18:G18)</f>
        <v/>
      </c>
      <c r="F18" s="159" t="n">
        <v>0</v>
      </c>
      <c r="G18" s="160" t="n">
        <v>0</v>
      </c>
      <c r="H18" s="166" t="n">
        <v>0</v>
      </c>
      <c r="I18" s="304" t="n">
        <v>0</v>
      </c>
    </row>
    <row r="19" ht="12.75" customHeight="1" s="414">
      <c r="C19" s="78" t="n"/>
      <c r="D19" s="310">
        <f>$D$13</f>
        <v/>
      </c>
      <c r="E19" s="290">
        <f>SUM(F19:G19)</f>
        <v/>
      </c>
      <c r="F19" s="163" t="n">
        <v>0</v>
      </c>
      <c r="G19" s="164" t="n">
        <v>0</v>
      </c>
      <c r="H19" s="166" t="n">
        <v>0</v>
      </c>
      <c r="I19" s="304" t="n">
        <v>0</v>
      </c>
    </row>
    <row r="20" ht="12.75" customHeight="1" s="414">
      <c r="B20" s="13" t="inlineStr">
        <is>
          <t>AL</t>
        </is>
      </c>
      <c r="C20" s="104" t="inlineStr">
        <is>
          <t>Algeria</t>
        </is>
      </c>
      <c r="D20" s="309">
        <f>$D$12</f>
        <v/>
      </c>
      <c r="E20" s="288">
        <f>SUM(F20:G20)</f>
        <v/>
      </c>
      <c r="F20" s="159" t="n">
        <v>0</v>
      </c>
      <c r="G20" s="160" t="n">
        <v>0</v>
      </c>
      <c r="H20" s="166" t="n">
        <v>0</v>
      </c>
      <c r="I20" s="304" t="n">
        <v>0</v>
      </c>
    </row>
    <row r="21" ht="12.75" customHeight="1" s="414">
      <c r="C21" s="78" t="n"/>
      <c r="D21" s="310">
        <f>$D$13</f>
        <v/>
      </c>
      <c r="E21" s="290">
        <f>SUM(F21:G21)</f>
        <v/>
      </c>
      <c r="F21" s="163" t="n">
        <v>0</v>
      </c>
      <c r="G21" s="164" t="n">
        <v>0</v>
      </c>
      <c r="H21" s="166" t="n">
        <v>0</v>
      </c>
      <c r="I21" s="304" t="n">
        <v>0</v>
      </c>
    </row>
    <row r="22" ht="12.75" customHeight="1" s="414">
      <c r="B22" s="13" t="inlineStr">
        <is>
          <t>DZ</t>
        </is>
      </c>
      <c r="C22" s="104" t="inlineStr">
        <is>
          <t>Andorra</t>
        </is>
      </c>
      <c r="D22" s="309">
        <f>$D$12</f>
        <v/>
      </c>
      <c r="E22" s="288">
        <f>SUM(F22:G22)</f>
        <v/>
      </c>
      <c r="F22" s="159" t="n">
        <v>0</v>
      </c>
      <c r="G22" s="160" t="n">
        <v>0</v>
      </c>
      <c r="H22" s="166" t="n">
        <v>0</v>
      </c>
      <c r="I22" s="304" t="n">
        <v>0</v>
      </c>
    </row>
    <row r="23" ht="12.75" customHeight="1" s="414">
      <c r="C23" s="78" t="n"/>
      <c r="D23" s="310">
        <f>$D$13</f>
        <v/>
      </c>
      <c r="E23" s="290">
        <f>SUM(F23:G23)</f>
        <v/>
      </c>
      <c r="F23" s="163" t="n">
        <v>0</v>
      </c>
      <c r="G23" s="164" t="n">
        <v>0</v>
      </c>
      <c r="H23" s="166" t="n">
        <v>0</v>
      </c>
      <c r="I23" s="304" t="n">
        <v>0</v>
      </c>
    </row>
    <row r="24" ht="12.75" customHeight="1" s="414">
      <c r="B24" s="13" t="inlineStr">
        <is>
          <t>AD</t>
        </is>
      </c>
      <c r="C24" s="104" t="inlineStr">
        <is>
          <t>Angola</t>
        </is>
      </c>
      <c r="D24" s="309">
        <f>$D$12</f>
        <v/>
      </c>
      <c r="E24" s="288">
        <f>SUM(F24:G24)</f>
        <v/>
      </c>
      <c r="F24" s="159" t="n">
        <v>0</v>
      </c>
      <c r="G24" s="160" t="n">
        <v>0</v>
      </c>
      <c r="H24" s="166" t="n">
        <v>0</v>
      </c>
      <c r="I24" s="304" t="n">
        <v>0</v>
      </c>
    </row>
    <row r="25" ht="12.75" customHeight="1" s="414">
      <c r="C25" s="78" t="n"/>
      <c r="D25" s="310">
        <f>$D$13</f>
        <v/>
      </c>
      <c r="E25" s="290">
        <f>SUM(F25:G25)</f>
        <v/>
      </c>
      <c r="F25" s="163" t="n">
        <v>0</v>
      </c>
      <c r="G25" s="164" t="n">
        <v>0</v>
      </c>
      <c r="H25" s="166" t="n">
        <v>0</v>
      </c>
      <c r="I25" s="304" t="n">
        <v>0</v>
      </c>
    </row>
    <row r="26" ht="12.75" customHeight="1" s="414">
      <c r="B26" s="13" t="inlineStr">
        <is>
          <t>AO</t>
        </is>
      </c>
      <c r="C26" s="104" t="inlineStr">
        <is>
          <t>Anguilla</t>
        </is>
      </c>
      <c r="D26" s="309">
        <f>$D$12</f>
        <v/>
      </c>
      <c r="E26" s="288">
        <f>SUM(F26:G26)</f>
        <v/>
      </c>
      <c r="F26" s="159" t="n">
        <v>0</v>
      </c>
      <c r="G26" s="160" t="n">
        <v>0</v>
      </c>
      <c r="H26" s="166" t="n">
        <v>0</v>
      </c>
      <c r="I26" s="304" t="n">
        <v>0</v>
      </c>
    </row>
    <row r="27" ht="12.75" customHeight="1" s="414">
      <c r="C27" s="78" t="n"/>
      <c r="D27" s="310">
        <f>$D$13</f>
        <v/>
      </c>
      <c r="E27" s="290">
        <f>SUM(F27:G27)</f>
        <v/>
      </c>
      <c r="F27" s="163" t="n">
        <v>0</v>
      </c>
      <c r="G27" s="164" t="n">
        <v>0</v>
      </c>
      <c r="H27" s="166" t="n">
        <v>0</v>
      </c>
      <c r="I27" s="304" t="n">
        <v>0</v>
      </c>
    </row>
    <row r="28" ht="12.75" customHeight="1" s="414">
      <c r="B28" s="13" t="inlineStr">
        <is>
          <t>AI</t>
        </is>
      </c>
      <c r="C28" s="104" t="inlineStr">
        <is>
          <t>Antigua and Barbuda</t>
        </is>
      </c>
      <c r="D28" s="309">
        <f>$D$12</f>
        <v/>
      </c>
      <c r="E28" s="288">
        <f>SUM(F28:G28)</f>
        <v/>
      </c>
      <c r="F28" s="159" t="n">
        <v>0</v>
      </c>
      <c r="G28" s="160" t="n">
        <v>0</v>
      </c>
      <c r="H28" s="166" t="n">
        <v>0</v>
      </c>
      <c r="I28" s="304" t="n">
        <v>0</v>
      </c>
    </row>
    <row r="29" ht="12.75" customHeight="1" s="414">
      <c r="C29" s="78" t="n"/>
      <c r="D29" s="310">
        <f>$D$13</f>
        <v/>
      </c>
      <c r="E29" s="290">
        <f>SUM(F29:G29)</f>
        <v/>
      </c>
      <c r="F29" s="163" t="n">
        <v>0</v>
      </c>
      <c r="G29" s="164" t="n">
        <v>0</v>
      </c>
      <c r="H29" s="166" t="n">
        <v>0</v>
      </c>
      <c r="I29" s="304" t="n">
        <v>0</v>
      </c>
    </row>
    <row r="30" ht="12.75" customHeight="1" s="414">
      <c r="B30" s="13" t="inlineStr">
        <is>
          <t>AG</t>
        </is>
      </c>
      <c r="C30" s="104" t="inlineStr">
        <is>
          <t>Argentina</t>
        </is>
      </c>
      <c r="D30" s="309">
        <f>$D$12</f>
        <v/>
      </c>
      <c r="E30" s="288">
        <f>SUM(F30:G30)</f>
        <v/>
      </c>
      <c r="F30" s="159" t="n">
        <v>0</v>
      </c>
      <c r="G30" s="160" t="n">
        <v>0</v>
      </c>
      <c r="H30" s="166" t="n">
        <v>0</v>
      </c>
      <c r="I30" s="304" t="n">
        <v>0</v>
      </c>
    </row>
    <row r="31" ht="12.75" customHeight="1" s="414">
      <c r="C31" s="78" t="n"/>
      <c r="D31" s="310">
        <f>$D$13</f>
        <v/>
      </c>
      <c r="E31" s="290">
        <f>SUM(F31:G31)</f>
        <v/>
      </c>
      <c r="F31" s="163" t="n">
        <v>0</v>
      </c>
      <c r="G31" s="164" t="n">
        <v>0</v>
      </c>
      <c r="H31" s="166" t="n">
        <v>0</v>
      </c>
      <c r="I31" s="304" t="n">
        <v>0</v>
      </c>
    </row>
    <row r="32" ht="12.75" customHeight="1" s="414">
      <c r="B32" s="13" t="inlineStr">
        <is>
          <t>GQ</t>
        </is>
      </c>
      <c r="C32" s="104" t="inlineStr">
        <is>
          <t>Armenia</t>
        </is>
      </c>
      <c r="D32" s="309">
        <f>$D$12</f>
        <v/>
      </c>
      <c r="E32" s="288">
        <f>SUM(F32:G32)</f>
        <v/>
      </c>
      <c r="F32" s="159" t="n">
        <v>0</v>
      </c>
      <c r="G32" s="160" t="n">
        <v>0</v>
      </c>
      <c r="H32" s="166" t="n">
        <v>0</v>
      </c>
      <c r="I32" s="304" t="n">
        <v>0</v>
      </c>
    </row>
    <row r="33" ht="12.75" customHeight="1" s="414">
      <c r="C33" s="78" t="n"/>
      <c r="D33" s="310">
        <f>$D$13</f>
        <v/>
      </c>
      <c r="E33" s="290">
        <f>SUM(F33:G33)</f>
        <v/>
      </c>
      <c r="F33" s="163" t="n">
        <v>0</v>
      </c>
      <c r="G33" s="164" t="n">
        <v>0</v>
      </c>
      <c r="H33" s="166" t="n">
        <v>0</v>
      </c>
      <c r="I33" s="304" t="n">
        <v>0</v>
      </c>
    </row>
    <row r="34" ht="12.75" customHeight="1" s="414">
      <c r="B34" s="13" t="inlineStr">
        <is>
          <t>AR</t>
        </is>
      </c>
      <c r="C34" s="104" t="inlineStr">
        <is>
          <t>Aruba</t>
        </is>
      </c>
      <c r="D34" s="309">
        <f>$D$12</f>
        <v/>
      </c>
      <c r="E34" s="288">
        <f>SUM(F34:G34)</f>
        <v/>
      </c>
      <c r="F34" s="159" t="n">
        <v>0</v>
      </c>
      <c r="G34" s="160" t="n">
        <v>0</v>
      </c>
      <c r="H34" s="166" t="n">
        <v>0</v>
      </c>
      <c r="I34" s="304" t="n">
        <v>0</v>
      </c>
    </row>
    <row r="35" ht="12.75" customHeight="1" s="414">
      <c r="C35" s="78" t="n"/>
      <c r="D35" s="310">
        <f>$D$13</f>
        <v/>
      </c>
      <c r="E35" s="290">
        <f>SUM(F35:G35)</f>
        <v/>
      </c>
      <c r="F35" s="163" t="n">
        <v>0</v>
      </c>
      <c r="G35" s="164" t="n">
        <v>0</v>
      </c>
      <c r="H35" s="166" t="n">
        <v>0</v>
      </c>
      <c r="I35" s="304" t="n">
        <v>0</v>
      </c>
    </row>
    <row r="36" ht="12.75" customHeight="1" s="414">
      <c r="B36" s="13" t="inlineStr">
        <is>
          <t>AM</t>
        </is>
      </c>
      <c r="C36" s="104" t="inlineStr">
        <is>
          <t>Australia</t>
        </is>
      </c>
      <c r="D36" s="309">
        <f>$D$12</f>
        <v/>
      </c>
      <c r="E36" s="288">
        <f>SUM(F36:G36)</f>
        <v/>
      </c>
      <c r="F36" s="159" t="n">
        <v>0</v>
      </c>
      <c r="G36" s="160" t="n">
        <v>0</v>
      </c>
      <c r="H36" s="166" t="n">
        <v>0</v>
      </c>
      <c r="I36" s="304" t="n">
        <v>0</v>
      </c>
    </row>
    <row r="37" ht="12.75" customHeight="1" s="414">
      <c r="C37" s="78" t="n"/>
      <c r="D37" s="310">
        <f>$D$13</f>
        <v/>
      </c>
      <c r="E37" s="290">
        <f>SUM(F37:G37)</f>
        <v/>
      </c>
      <c r="F37" s="163" t="n">
        <v>0</v>
      </c>
      <c r="G37" s="164" t="n">
        <v>0</v>
      </c>
      <c r="H37" s="166" t="n">
        <v>0</v>
      </c>
      <c r="I37" s="304" t="n">
        <v>0</v>
      </c>
    </row>
    <row r="38" ht="12.75" customHeight="1" s="414">
      <c r="B38" s="13" t="inlineStr">
        <is>
          <t>AW</t>
        </is>
      </c>
      <c r="C38" s="104" t="inlineStr">
        <is>
          <t>Austria</t>
        </is>
      </c>
      <c r="D38" s="309">
        <f>$D$12</f>
        <v/>
      </c>
      <c r="E38" s="288">
        <f>SUM(F38:G38)</f>
        <v/>
      </c>
      <c r="F38" s="159" t="n">
        <v>0</v>
      </c>
      <c r="G38" s="160" t="n">
        <v>0</v>
      </c>
      <c r="H38" s="166" t="n">
        <v>0</v>
      </c>
      <c r="I38" s="304" t="n">
        <v>0</v>
      </c>
    </row>
    <row r="39" ht="12.75" customHeight="1" s="414">
      <c r="C39" s="78" t="n"/>
      <c r="D39" s="310">
        <f>$D$13</f>
        <v/>
      </c>
      <c r="E39" s="290">
        <f>SUM(F39:G39)</f>
        <v/>
      </c>
      <c r="F39" s="163" t="n">
        <v>0</v>
      </c>
      <c r="G39" s="164" t="n">
        <v>0</v>
      </c>
      <c r="H39" s="166" t="n">
        <v>0</v>
      </c>
      <c r="I39" s="304" t="n">
        <v>0</v>
      </c>
    </row>
    <row r="40" ht="12.75" customHeight="1" s="414">
      <c r="B40" s="13" t="inlineStr">
        <is>
          <t>AZ</t>
        </is>
      </c>
      <c r="C40" s="104" t="inlineStr">
        <is>
          <t>Azerbaijan</t>
        </is>
      </c>
      <c r="D40" s="309">
        <f>$D$12</f>
        <v/>
      </c>
      <c r="E40" s="288">
        <f>SUM(F40:G40)</f>
        <v/>
      </c>
      <c r="F40" s="159" t="n">
        <v>0</v>
      </c>
      <c r="G40" s="160" t="n">
        <v>0</v>
      </c>
      <c r="H40" s="166" t="n">
        <v>0</v>
      </c>
      <c r="I40" s="304" t="n">
        <v>0</v>
      </c>
    </row>
    <row r="41" ht="12.75" customHeight="1" s="414">
      <c r="C41" s="78" t="n"/>
      <c r="D41" s="310">
        <f>$D$13</f>
        <v/>
      </c>
      <c r="E41" s="290">
        <f>SUM(F41:G41)</f>
        <v/>
      </c>
      <c r="F41" s="163" t="n">
        <v>0</v>
      </c>
      <c r="G41" s="164" t="n">
        <v>0</v>
      </c>
      <c r="H41" s="166" t="n">
        <v>0</v>
      </c>
      <c r="I41" s="304" t="n">
        <v>0</v>
      </c>
    </row>
    <row r="42" ht="12.75" customHeight="1" s="414">
      <c r="B42" s="13" t="inlineStr">
        <is>
          <t>ET</t>
        </is>
      </c>
      <c r="C42" s="104" t="inlineStr">
        <is>
          <t>Bahamas</t>
        </is>
      </c>
      <c r="D42" s="309">
        <f>$D$12</f>
        <v/>
      </c>
      <c r="E42" s="288">
        <f>SUM(F42:G42)</f>
        <v/>
      </c>
      <c r="F42" s="159" t="n">
        <v>0</v>
      </c>
      <c r="G42" s="160" t="n">
        <v>0</v>
      </c>
      <c r="H42" s="166" t="n">
        <v>0</v>
      </c>
      <c r="I42" s="304" t="n">
        <v>0</v>
      </c>
    </row>
    <row r="43" ht="12.75" customHeight="1" s="414">
      <c r="C43" s="78" t="n"/>
      <c r="D43" s="310">
        <f>$D$13</f>
        <v/>
      </c>
      <c r="E43" s="290">
        <f>SUM(F43:G43)</f>
        <v/>
      </c>
      <c r="F43" s="163" t="n">
        <v>0</v>
      </c>
      <c r="G43" s="164" t="n">
        <v>0</v>
      </c>
      <c r="H43" s="166" t="n">
        <v>0</v>
      </c>
      <c r="I43" s="304" t="n">
        <v>0</v>
      </c>
    </row>
    <row r="44" ht="12.75" customHeight="1" s="414">
      <c r="B44" s="13" t="inlineStr">
        <is>
          <t>AU</t>
        </is>
      </c>
      <c r="C44" s="104" t="inlineStr">
        <is>
          <t>Bahrain</t>
        </is>
      </c>
      <c r="D44" s="309">
        <f>$D$12</f>
        <v/>
      </c>
      <c r="E44" s="288">
        <f>SUM(F44:G44)</f>
        <v/>
      </c>
      <c r="F44" s="159" t="n">
        <v>0</v>
      </c>
      <c r="G44" s="160" t="n">
        <v>0</v>
      </c>
      <c r="H44" s="166" t="n">
        <v>0</v>
      </c>
      <c r="I44" s="304" t="n">
        <v>0</v>
      </c>
    </row>
    <row r="45" ht="12.75" customHeight="1" s="414">
      <c r="C45" s="78" t="n"/>
      <c r="D45" s="310">
        <f>$D$13</f>
        <v/>
      </c>
      <c r="E45" s="290">
        <f>SUM(F45:G45)</f>
        <v/>
      </c>
      <c r="F45" s="163" t="n">
        <v>0</v>
      </c>
      <c r="G45" s="164" t="n">
        <v>0</v>
      </c>
      <c r="H45" s="166" t="n">
        <v>0</v>
      </c>
      <c r="I45" s="304" t="n">
        <v>0</v>
      </c>
    </row>
    <row r="46" ht="12.75" customHeight="1" s="414">
      <c r="B46" s="13" t="inlineStr">
        <is>
          <t>BS</t>
        </is>
      </c>
      <c r="C46" s="104" t="inlineStr">
        <is>
          <t>Bangladesh</t>
        </is>
      </c>
      <c r="D46" s="309">
        <f>$D$12</f>
        <v/>
      </c>
      <c r="E46" s="288">
        <f>SUM(F46:G46)</f>
        <v/>
      </c>
      <c r="F46" s="159" t="n">
        <v>0</v>
      </c>
      <c r="G46" s="160" t="n">
        <v>0</v>
      </c>
      <c r="H46" s="166" t="n">
        <v>0</v>
      </c>
      <c r="I46" s="304" t="n">
        <v>0</v>
      </c>
    </row>
    <row r="47" ht="12.75" customHeight="1" s="414">
      <c r="C47" s="78" t="n"/>
      <c r="D47" s="310">
        <f>$D$13</f>
        <v/>
      </c>
      <c r="E47" s="290">
        <f>SUM(F47:G47)</f>
        <v/>
      </c>
      <c r="F47" s="163" t="n">
        <v>0</v>
      </c>
      <c r="G47" s="164" t="n">
        <v>0</v>
      </c>
      <c r="H47" s="166" t="n">
        <v>0</v>
      </c>
      <c r="I47" s="304" t="n">
        <v>0</v>
      </c>
    </row>
    <row r="48" ht="12.75" customHeight="1" s="414">
      <c r="B48" s="13" t="inlineStr">
        <is>
          <t>BH</t>
        </is>
      </c>
      <c r="C48" s="104" t="inlineStr">
        <is>
          <t>Barbados</t>
        </is>
      </c>
      <c r="D48" s="309">
        <f>$D$12</f>
        <v/>
      </c>
      <c r="E48" s="288">
        <f>SUM(F48:G48)</f>
        <v/>
      </c>
      <c r="F48" s="159" t="n">
        <v>0</v>
      </c>
      <c r="G48" s="160" t="n">
        <v>0</v>
      </c>
      <c r="H48" s="166" t="n">
        <v>0</v>
      </c>
      <c r="I48" s="304" t="n">
        <v>0</v>
      </c>
    </row>
    <row r="49" ht="12.75" customHeight="1" s="414">
      <c r="C49" s="78" t="n"/>
      <c r="D49" s="310">
        <f>$D$13</f>
        <v/>
      </c>
      <c r="E49" s="290">
        <f>SUM(F49:G49)</f>
        <v/>
      </c>
      <c r="F49" s="163" t="n">
        <v>0</v>
      </c>
      <c r="G49" s="164" t="n">
        <v>0</v>
      </c>
      <c r="H49" s="166" t="n">
        <v>0</v>
      </c>
      <c r="I49" s="304" t="n">
        <v>0</v>
      </c>
    </row>
    <row r="50" ht="12.75" customHeight="1" s="414">
      <c r="B50" s="13" t="inlineStr">
        <is>
          <t>BD</t>
        </is>
      </c>
      <c r="C50" s="104" t="inlineStr">
        <is>
          <t>Belarus</t>
        </is>
      </c>
      <c r="D50" s="309">
        <f>$D$12</f>
        <v/>
      </c>
      <c r="E50" s="288">
        <f>SUM(F50:G50)</f>
        <v/>
      </c>
      <c r="F50" s="159" t="n">
        <v>0</v>
      </c>
      <c r="G50" s="160" t="n">
        <v>0</v>
      </c>
      <c r="H50" s="166" t="n">
        <v>0</v>
      </c>
      <c r="I50" s="304" t="n">
        <v>0</v>
      </c>
    </row>
    <row r="51" ht="12.75" customHeight="1" s="414">
      <c r="C51" s="78" t="n"/>
      <c r="D51" s="310">
        <f>$D$13</f>
        <v/>
      </c>
      <c r="E51" s="290">
        <f>SUM(F51:G51)</f>
        <v/>
      </c>
      <c r="F51" s="163" t="n">
        <v>0</v>
      </c>
      <c r="G51" s="164" t="n">
        <v>0</v>
      </c>
      <c r="H51" s="166" t="n">
        <v>0</v>
      </c>
      <c r="I51" s="304" t="n">
        <v>0</v>
      </c>
    </row>
    <row r="52" ht="12.75" customHeight="1" s="414">
      <c r="B52" s="13" t="inlineStr">
        <is>
          <t>BB</t>
        </is>
      </c>
      <c r="C52" s="104" t="inlineStr">
        <is>
          <t>Belgium</t>
        </is>
      </c>
      <c r="D52" s="309">
        <f>$D$12</f>
        <v/>
      </c>
      <c r="E52" s="288">
        <f>SUM(F52:G52)</f>
        <v/>
      </c>
      <c r="F52" s="159" t="n">
        <v>0</v>
      </c>
      <c r="G52" s="160" t="n">
        <v>0</v>
      </c>
      <c r="H52" s="166" t="n">
        <v>0</v>
      </c>
      <c r="I52" s="304" t="n">
        <v>0</v>
      </c>
    </row>
    <row r="53" ht="12.75" customHeight="1" s="414">
      <c r="C53" s="78" t="n"/>
      <c r="D53" s="310">
        <f>$D$13</f>
        <v/>
      </c>
      <c r="E53" s="290">
        <f>SUM(F53:G53)</f>
        <v/>
      </c>
      <c r="F53" s="163" t="n">
        <v>0</v>
      </c>
      <c r="G53" s="164" t="n">
        <v>0</v>
      </c>
      <c r="H53" s="166" t="n">
        <v>0</v>
      </c>
      <c r="I53" s="304" t="n">
        <v>0</v>
      </c>
    </row>
    <row r="54" ht="12.75" customHeight="1" s="414">
      <c r="B54" s="13" t="inlineStr">
        <is>
          <t>BE</t>
        </is>
      </c>
      <c r="C54" s="104" t="inlineStr">
        <is>
          <t>Belize</t>
        </is>
      </c>
      <c r="D54" s="309">
        <f>$D$12</f>
        <v/>
      </c>
      <c r="E54" s="288">
        <f>SUM(F54:G54)</f>
        <v/>
      </c>
      <c r="F54" s="159" t="n">
        <v>0</v>
      </c>
      <c r="G54" s="160" t="n">
        <v>0</v>
      </c>
      <c r="H54" s="166" t="n">
        <v>0</v>
      </c>
      <c r="I54" s="304" t="n">
        <v>0</v>
      </c>
    </row>
    <row r="55" ht="12.75" customHeight="1" s="414">
      <c r="C55" s="78" t="n"/>
      <c r="D55" s="310">
        <f>$D$13</f>
        <v/>
      </c>
      <c r="E55" s="290">
        <f>SUM(F55:G55)</f>
        <v/>
      </c>
      <c r="F55" s="163" t="n">
        <v>0</v>
      </c>
      <c r="G55" s="164" t="n">
        <v>0</v>
      </c>
      <c r="H55" s="166" t="n">
        <v>0</v>
      </c>
      <c r="I55" s="304" t="n">
        <v>0</v>
      </c>
    </row>
    <row r="56" ht="12.75" customHeight="1" s="414">
      <c r="B56" s="13" t="inlineStr">
        <is>
          <t>BZ</t>
        </is>
      </c>
      <c r="C56" s="104" t="inlineStr">
        <is>
          <t>Benin</t>
        </is>
      </c>
      <c r="D56" s="309">
        <f>$D$12</f>
        <v/>
      </c>
      <c r="E56" s="288">
        <f>SUM(F56:G56)</f>
        <v/>
      </c>
      <c r="F56" s="159" t="n">
        <v>0</v>
      </c>
      <c r="G56" s="160" t="n">
        <v>0</v>
      </c>
      <c r="H56" s="166" t="n">
        <v>0</v>
      </c>
      <c r="I56" s="304" t="n">
        <v>0</v>
      </c>
    </row>
    <row r="57" ht="12.75" customHeight="1" s="414">
      <c r="C57" s="78" t="n"/>
      <c r="D57" s="310">
        <f>$D$13</f>
        <v/>
      </c>
      <c r="E57" s="290">
        <f>SUM(F57:G57)</f>
        <v/>
      </c>
      <c r="F57" s="163" t="n">
        <v>0</v>
      </c>
      <c r="G57" s="164" t="n">
        <v>0</v>
      </c>
      <c r="H57" s="166" t="n">
        <v>0</v>
      </c>
      <c r="I57" s="304" t="n">
        <v>0</v>
      </c>
    </row>
    <row r="58" ht="12.75" customHeight="1" s="414">
      <c r="B58" s="13" t="inlineStr">
        <is>
          <t>BJ</t>
        </is>
      </c>
      <c r="C58" s="104" t="inlineStr">
        <is>
          <t>Bermuda</t>
        </is>
      </c>
      <c r="D58" s="309">
        <f>$D$12</f>
        <v/>
      </c>
      <c r="E58" s="288">
        <f>SUM(F58:G58)</f>
        <v/>
      </c>
      <c r="F58" s="159" t="n">
        <v>0</v>
      </c>
      <c r="G58" s="160" t="n">
        <v>0</v>
      </c>
      <c r="H58" s="166" t="n">
        <v>0</v>
      </c>
      <c r="I58" s="304" t="n">
        <v>0</v>
      </c>
    </row>
    <row r="59" ht="12.75" customHeight="1" s="414">
      <c r="C59" s="78" t="n"/>
      <c r="D59" s="310">
        <f>$D$13</f>
        <v/>
      </c>
      <c r="E59" s="290">
        <f>SUM(F59:G59)</f>
        <v/>
      </c>
      <c r="F59" s="163" t="n">
        <v>0</v>
      </c>
      <c r="G59" s="164" t="n">
        <v>0</v>
      </c>
      <c r="H59" s="166" t="n">
        <v>0</v>
      </c>
      <c r="I59" s="304" t="n">
        <v>0</v>
      </c>
    </row>
    <row r="60" ht="12.75" customHeight="1" s="414">
      <c r="B60" s="13" t="inlineStr">
        <is>
          <t>BM</t>
        </is>
      </c>
      <c r="C60" s="104" t="inlineStr">
        <is>
          <t>Bhutan</t>
        </is>
      </c>
      <c r="D60" s="309">
        <f>$D$12</f>
        <v/>
      </c>
      <c r="E60" s="288">
        <f>SUM(F60:G60)</f>
        <v/>
      </c>
      <c r="F60" s="159" t="n">
        <v>0</v>
      </c>
      <c r="G60" s="160" t="n">
        <v>0</v>
      </c>
      <c r="H60" s="166" t="n">
        <v>0</v>
      </c>
      <c r="I60" s="304" t="n">
        <v>0</v>
      </c>
    </row>
    <row r="61" ht="12.75" customHeight="1" s="414">
      <c r="C61" s="78" t="n"/>
      <c r="D61" s="310">
        <f>$D$13</f>
        <v/>
      </c>
      <c r="E61" s="290">
        <f>SUM(F61:G61)</f>
        <v/>
      </c>
      <c r="F61" s="163" t="n">
        <v>0</v>
      </c>
      <c r="G61" s="164" t="n">
        <v>0</v>
      </c>
      <c r="H61" s="166" t="n">
        <v>0</v>
      </c>
      <c r="I61" s="304" t="n">
        <v>0</v>
      </c>
    </row>
    <row r="62" ht="12.75" customHeight="1" s="414">
      <c r="B62" s="13" t="inlineStr">
        <is>
          <t>BT</t>
        </is>
      </c>
      <c r="C62" s="104" t="inlineStr">
        <is>
          <t>Bolivia</t>
        </is>
      </c>
      <c r="D62" s="309">
        <f>$D$12</f>
        <v/>
      </c>
      <c r="E62" s="288">
        <f>SUM(F62:G62)</f>
        <v/>
      </c>
      <c r="F62" s="159" t="n">
        <v>0</v>
      </c>
      <c r="G62" s="160" t="n">
        <v>0</v>
      </c>
      <c r="H62" s="166" t="n">
        <v>0</v>
      </c>
      <c r="I62" s="304" t="n">
        <v>0</v>
      </c>
    </row>
    <row r="63" ht="12.75" customHeight="1" s="414">
      <c r="C63" s="78" t="n"/>
      <c r="D63" s="310">
        <f>$D$13</f>
        <v/>
      </c>
      <c r="E63" s="290">
        <f>SUM(F63:G63)</f>
        <v/>
      </c>
      <c r="F63" s="163" t="n">
        <v>0</v>
      </c>
      <c r="G63" s="164" t="n">
        <v>0</v>
      </c>
      <c r="H63" s="166" t="n">
        <v>0</v>
      </c>
      <c r="I63" s="304" t="n">
        <v>0</v>
      </c>
    </row>
    <row r="64" ht="12.75" customHeight="1" s="414">
      <c r="B64" s="13" t="inlineStr">
        <is>
          <t>BO</t>
        </is>
      </c>
      <c r="C64" s="104" t="inlineStr">
        <is>
          <t>Bosnia and Herzegovina</t>
        </is>
      </c>
      <c r="D64" s="309">
        <f>$D$12</f>
        <v/>
      </c>
      <c r="E64" s="288">
        <f>SUM(F64:G64)</f>
        <v/>
      </c>
      <c r="F64" s="159" t="n">
        <v>0</v>
      </c>
      <c r="G64" s="160" t="n">
        <v>0</v>
      </c>
      <c r="H64" s="166" t="n">
        <v>0</v>
      </c>
      <c r="I64" s="304" t="n">
        <v>0</v>
      </c>
    </row>
    <row r="65" ht="12.75" customHeight="1" s="414">
      <c r="C65" s="78" t="n"/>
      <c r="D65" s="310">
        <f>$D$13</f>
        <v/>
      </c>
      <c r="E65" s="290">
        <f>SUM(F65:G65)</f>
        <v/>
      </c>
      <c r="F65" s="163" t="n">
        <v>0</v>
      </c>
      <c r="G65" s="164" t="n">
        <v>0</v>
      </c>
      <c r="H65" s="166" t="n">
        <v>0</v>
      </c>
      <c r="I65" s="304" t="n">
        <v>0</v>
      </c>
    </row>
    <row r="66" ht="12.75" customHeight="1" s="414">
      <c r="B66" s="13" t="inlineStr">
        <is>
          <t>BA</t>
        </is>
      </c>
      <c r="C66" s="104" t="inlineStr">
        <is>
          <t>Botswana</t>
        </is>
      </c>
      <c r="D66" s="309">
        <f>$D$12</f>
        <v/>
      </c>
      <c r="E66" s="288">
        <f>SUM(F66:G66)</f>
        <v/>
      </c>
      <c r="F66" s="159" t="n">
        <v>0</v>
      </c>
      <c r="G66" s="160" t="n">
        <v>0</v>
      </c>
      <c r="H66" s="166" t="n">
        <v>0</v>
      </c>
      <c r="I66" s="304" t="n">
        <v>0</v>
      </c>
    </row>
    <row r="67" ht="12.75" customHeight="1" s="414">
      <c r="C67" s="78" t="n"/>
      <c r="D67" s="310">
        <f>$D$13</f>
        <v/>
      </c>
      <c r="E67" s="290">
        <f>SUM(F67:G67)</f>
        <v/>
      </c>
      <c r="F67" s="163" t="n">
        <v>0</v>
      </c>
      <c r="G67" s="164" t="n">
        <v>0</v>
      </c>
      <c r="H67" s="166" t="n">
        <v>0</v>
      </c>
      <c r="I67" s="304" t="n">
        <v>0</v>
      </c>
    </row>
    <row r="68" ht="12.75" customHeight="1" s="414">
      <c r="B68" s="13" t="inlineStr">
        <is>
          <t>BW</t>
        </is>
      </c>
      <c r="C68" s="104" t="inlineStr">
        <is>
          <t>Brazil</t>
        </is>
      </c>
      <c r="D68" s="309">
        <f>$D$12</f>
        <v/>
      </c>
      <c r="E68" s="288">
        <f>SUM(F68:G68)</f>
        <v/>
      </c>
      <c r="F68" s="159" t="n">
        <v>0</v>
      </c>
      <c r="G68" s="160" t="n">
        <v>0</v>
      </c>
      <c r="H68" s="166" t="n">
        <v>0</v>
      </c>
      <c r="I68" s="304" t="n">
        <v>0</v>
      </c>
    </row>
    <row r="69" ht="12.75" customHeight="1" s="414">
      <c r="C69" s="78" t="n"/>
      <c r="D69" s="310">
        <f>$D$13</f>
        <v/>
      </c>
      <c r="E69" s="290">
        <f>SUM(F69:G69)</f>
        <v/>
      </c>
      <c r="F69" s="163" t="n">
        <v>0</v>
      </c>
      <c r="G69" s="164" t="n">
        <v>0</v>
      </c>
      <c r="H69" s="166" t="n">
        <v>0</v>
      </c>
      <c r="I69" s="304" t="n">
        <v>0</v>
      </c>
    </row>
    <row r="70" ht="12.75" customHeight="1" s="414">
      <c r="B70" s="13" t="inlineStr">
        <is>
          <t>BR</t>
        </is>
      </c>
      <c r="C70" s="104" t="inlineStr">
        <is>
          <t>Brunei Darussalam</t>
        </is>
      </c>
      <c r="D70" s="309">
        <f>$D$12</f>
        <v/>
      </c>
      <c r="E70" s="288">
        <f>SUM(F70:G70)</f>
        <v/>
      </c>
      <c r="F70" s="159" t="n">
        <v>0</v>
      </c>
      <c r="G70" s="160" t="n">
        <v>0</v>
      </c>
      <c r="H70" s="166" t="n">
        <v>0</v>
      </c>
      <c r="I70" s="304" t="n">
        <v>0</v>
      </c>
    </row>
    <row r="71" ht="12.75" customHeight="1" s="414">
      <c r="C71" s="78" t="n"/>
      <c r="D71" s="310">
        <f>$D$13</f>
        <v/>
      </c>
      <c r="E71" s="290">
        <f>SUM(F71:G71)</f>
        <v/>
      </c>
      <c r="F71" s="163" t="n">
        <v>0</v>
      </c>
      <c r="G71" s="164" t="n">
        <v>0</v>
      </c>
      <c r="H71" s="166" t="n">
        <v>0</v>
      </c>
      <c r="I71" s="304" t="n">
        <v>0</v>
      </c>
    </row>
    <row r="72" ht="12.75" customHeight="1" s="414">
      <c r="B72" s="13" t="inlineStr">
        <is>
          <t>BN</t>
        </is>
      </c>
      <c r="C72" s="104" t="inlineStr">
        <is>
          <t>Bulgaria</t>
        </is>
      </c>
      <c r="D72" s="309">
        <f>$D$12</f>
        <v/>
      </c>
      <c r="E72" s="288">
        <f>SUM(F72:G72)</f>
        <v/>
      </c>
      <c r="F72" s="159" t="n">
        <v>0</v>
      </c>
      <c r="G72" s="160" t="n">
        <v>0</v>
      </c>
      <c r="H72" s="166" t="n">
        <v>0</v>
      </c>
      <c r="I72" s="304" t="n">
        <v>0</v>
      </c>
    </row>
    <row r="73" ht="12.75" customHeight="1" s="414">
      <c r="C73" s="78" t="n"/>
      <c r="D73" s="310">
        <f>$D$13</f>
        <v/>
      </c>
      <c r="E73" s="290">
        <f>SUM(F73:G73)</f>
        <v/>
      </c>
      <c r="F73" s="163" t="n">
        <v>0</v>
      </c>
      <c r="G73" s="164" t="n">
        <v>0</v>
      </c>
      <c r="H73" s="166" t="n">
        <v>0</v>
      </c>
      <c r="I73" s="304" t="n">
        <v>0</v>
      </c>
    </row>
    <row r="74" ht="12.75" customHeight="1" s="414">
      <c r="B74" s="13" t="inlineStr">
        <is>
          <t>BG</t>
        </is>
      </c>
      <c r="C74" s="104" t="inlineStr">
        <is>
          <t>Burkina Faso</t>
        </is>
      </c>
      <c r="D74" s="309">
        <f>$D$12</f>
        <v/>
      </c>
      <c r="E74" s="288">
        <f>SUM(F74:G74)</f>
        <v/>
      </c>
      <c r="F74" s="159" t="n">
        <v>0</v>
      </c>
      <c r="G74" s="160" t="n">
        <v>0</v>
      </c>
      <c r="H74" s="166" t="n">
        <v>0</v>
      </c>
      <c r="I74" s="304" t="n">
        <v>0</v>
      </c>
    </row>
    <row r="75" ht="12.75" customHeight="1" s="414">
      <c r="C75" s="78" t="n"/>
      <c r="D75" s="310">
        <f>$D$13</f>
        <v/>
      </c>
      <c r="E75" s="290">
        <f>SUM(F75:G75)</f>
        <v/>
      </c>
      <c r="F75" s="163" t="n">
        <v>0</v>
      </c>
      <c r="G75" s="164" t="n">
        <v>0</v>
      </c>
      <c r="H75" s="166" t="n">
        <v>0</v>
      </c>
      <c r="I75" s="304" t="n">
        <v>0</v>
      </c>
    </row>
    <row r="76" ht="12.75" customHeight="1" s="414">
      <c r="B76" s="13" t="inlineStr">
        <is>
          <t>BF</t>
        </is>
      </c>
      <c r="C76" s="104" t="inlineStr">
        <is>
          <t>Burundi</t>
        </is>
      </c>
      <c r="D76" s="309">
        <f>$D$12</f>
        <v/>
      </c>
      <c r="E76" s="288">
        <f>SUM(F76:G76)</f>
        <v/>
      </c>
      <c r="F76" s="159" t="n">
        <v>0</v>
      </c>
      <c r="G76" s="160" t="n">
        <v>0</v>
      </c>
      <c r="H76" s="166" t="n">
        <v>0</v>
      </c>
      <c r="I76" s="304" t="n">
        <v>0</v>
      </c>
    </row>
    <row r="77" ht="12.75" customHeight="1" s="414">
      <c r="C77" s="78" t="n"/>
      <c r="D77" s="310">
        <f>$D$13</f>
        <v/>
      </c>
      <c r="E77" s="290">
        <f>SUM(F77:G77)</f>
        <v/>
      </c>
      <c r="F77" s="163" t="n">
        <v>0</v>
      </c>
      <c r="G77" s="164" t="n">
        <v>0</v>
      </c>
      <c r="H77" s="166" t="n">
        <v>0</v>
      </c>
      <c r="I77" s="304" t="n">
        <v>0</v>
      </c>
    </row>
    <row r="78" ht="12.75" customHeight="1" s="414">
      <c r="B78" s="13" t="inlineStr">
        <is>
          <t>BI</t>
        </is>
      </c>
      <c r="C78" s="104" t="inlineStr">
        <is>
          <t>Cambodia</t>
        </is>
      </c>
      <c r="D78" s="309">
        <f>$D$12</f>
        <v/>
      </c>
      <c r="E78" s="288">
        <f>SUM(F78:G78)</f>
        <v/>
      </c>
      <c r="F78" s="159" t="n">
        <v>0</v>
      </c>
      <c r="G78" s="160" t="n">
        <v>0</v>
      </c>
      <c r="H78" s="166" t="n">
        <v>0</v>
      </c>
      <c r="I78" s="304" t="n">
        <v>0</v>
      </c>
    </row>
    <row r="79" ht="12.75" customHeight="1" s="414">
      <c r="C79" s="78" t="n"/>
      <c r="D79" s="310">
        <f>$D$13</f>
        <v/>
      </c>
      <c r="E79" s="290">
        <f>SUM(F79:G79)</f>
        <v/>
      </c>
      <c r="F79" s="163" t="n">
        <v>0</v>
      </c>
      <c r="G79" s="164" t="n">
        <v>0</v>
      </c>
      <c r="H79" s="166" t="n">
        <v>0</v>
      </c>
      <c r="I79" s="304" t="n">
        <v>0</v>
      </c>
    </row>
    <row r="80" ht="12.75" customHeight="1" s="414">
      <c r="B80" s="13" t="inlineStr">
        <is>
          <t>CL</t>
        </is>
      </c>
      <c r="C80" s="104" t="inlineStr">
        <is>
          <t>Cameroon</t>
        </is>
      </c>
      <c r="D80" s="309">
        <f>$D$12</f>
        <v/>
      </c>
      <c r="E80" s="288">
        <f>SUM(F80:G80)</f>
        <v/>
      </c>
      <c r="F80" s="159" t="n">
        <v>0</v>
      </c>
      <c r="G80" s="160" t="n">
        <v>0</v>
      </c>
      <c r="H80" s="166" t="n">
        <v>0</v>
      </c>
      <c r="I80" s="304" t="n">
        <v>0</v>
      </c>
    </row>
    <row r="81" ht="12.75" customHeight="1" s="414">
      <c r="C81" s="78" t="n"/>
      <c r="D81" s="310">
        <f>$D$13</f>
        <v/>
      </c>
      <c r="E81" s="290">
        <f>SUM(F81:G81)</f>
        <v/>
      </c>
      <c r="F81" s="163" t="n">
        <v>0</v>
      </c>
      <c r="G81" s="164" t="n">
        <v>0</v>
      </c>
      <c r="H81" s="166" t="n">
        <v>0</v>
      </c>
      <c r="I81" s="304" t="n">
        <v>0</v>
      </c>
    </row>
    <row r="82" ht="12.75" customHeight="1" s="414">
      <c r="B82" s="13" t="inlineStr">
        <is>
          <t>CN</t>
        </is>
      </c>
      <c r="C82" s="104" t="inlineStr">
        <is>
          <t>Canada</t>
        </is>
      </c>
      <c r="D82" s="309">
        <f>$D$12</f>
        <v/>
      </c>
      <c r="E82" s="288">
        <f>SUM(F82:G82)</f>
        <v/>
      </c>
      <c r="F82" s="159" t="n">
        <v>0</v>
      </c>
      <c r="G82" s="160" t="n">
        <v>0</v>
      </c>
      <c r="H82" s="166" t="n">
        <v>0</v>
      </c>
      <c r="I82" s="304" t="n">
        <v>0</v>
      </c>
    </row>
    <row r="83" ht="12.75" customHeight="1" s="414">
      <c r="C83" s="78" t="n"/>
      <c r="D83" s="310">
        <f>$D$13</f>
        <v/>
      </c>
      <c r="E83" s="290">
        <f>SUM(F83:G83)</f>
        <v/>
      </c>
      <c r="F83" s="163" t="n">
        <v>0</v>
      </c>
      <c r="G83" s="164" t="n">
        <v>0</v>
      </c>
      <c r="H83" s="166" t="n">
        <v>0</v>
      </c>
      <c r="I83" s="304" t="n">
        <v>0</v>
      </c>
    </row>
    <row r="84" ht="12.75" customHeight="1" s="414">
      <c r="B84" s="13" t="inlineStr">
        <is>
          <t>CK</t>
        </is>
      </c>
      <c r="C84" s="104" t="inlineStr">
        <is>
          <t>Cape Verde</t>
        </is>
      </c>
      <c r="D84" s="309">
        <f>$D$12</f>
        <v/>
      </c>
      <c r="E84" s="288">
        <f>SUM(F84:G84)</f>
        <v/>
      </c>
      <c r="F84" s="159" t="n">
        <v>0</v>
      </c>
      <c r="G84" s="160" t="n">
        <v>0</v>
      </c>
      <c r="H84" s="166" t="n">
        <v>0</v>
      </c>
      <c r="I84" s="304" t="n">
        <v>0</v>
      </c>
    </row>
    <row r="85" ht="12.75" customHeight="1" s="414">
      <c r="C85" s="78" t="n"/>
      <c r="D85" s="310">
        <f>$D$13</f>
        <v/>
      </c>
      <c r="E85" s="290">
        <f>SUM(F85:G85)</f>
        <v/>
      </c>
      <c r="F85" s="163" t="n">
        <v>0</v>
      </c>
      <c r="G85" s="164" t="n">
        <v>0</v>
      </c>
      <c r="H85" s="166" t="n">
        <v>0</v>
      </c>
      <c r="I85" s="304" t="n">
        <v>0</v>
      </c>
    </row>
    <row r="86" ht="12.75" customHeight="1" s="414">
      <c r="B86" s="13" t="inlineStr">
        <is>
          <t>CR</t>
        </is>
      </c>
      <c r="C86" s="104" t="inlineStr">
        <is>
          <t>Cayman Islands</t>
        </is>
      </c>
      <c r="D86" s="309">
        <f>$D$12</f>
        <v/>
      </c>
      <c r="E86" s="288">
        <f>SUM(F86:G86)</f>
        <v/>
      </c>
      <c r="F86" s="159" t="n">
        <v>0</v>
      </c>
      <c r="G86" s="160" t="n">
        <v>0</v>
      </c>
      <c r="H86" s="166" t="n">
        <v>0</v>
      </c>
      <c r="I86" s="304" t="n">
        <v>0</v>
      </c>
    </row>
    <row r="87" ht="12.75" customHeight="1" s="414">
      <c r="C87" s="78" t="n"/>
      <c r="D87" s="310">
        <f>$D$13</f>
        <v/>
      </c>
      <c r="E87" s="290">
        <f>SUM(F87:G87)</f>
        <v/>
      </c>
      <c r="F87" s="163" t="n">
        <v>0</v>
      </c>
      <c r="G87" s="164" t="n">
        <v>0</v>
      </c>
      <c r="H87" s="166" t="n">
        <v>0</v>
      </c>
      <c r="I87" s="304" t="n">
        <v>0</v>
      </c>
    </row>
    <row r="88" ht="12.75" customHeight="1" s="414">
      <c r="B88" s="13" t="inlineStr">
        <is>
          <t>DK</t>
        </is>
      </c>
      <c r="C88" s="104" t="inlineStr">
        <is>
          <t>Central African Republic</t>
        </is>
      </c>
      <c r="D88" s="309">
        <f>$D$12</f>
        <v/>
      </c>
      <c r="E88" s="288">
        <f>SUM(F88:G88)</f>
        <v/>
      </c>
      <c r="F88" s="159" t="n">
        <v>0</v>
      </c>
      <c r="G88" s="160" t="n">
        <v>0</v>
      </c>
      <c r="H88" s="166" t="n">
        <v>0</v>
      </c>
      <c r="I88" s="304" t="n">
        <v>0</v>
      </c>
    </row>
    <row r="89" ht="12.75" customHeight="1" s="414">
      <c r="C89" s="78" t="n"/>
      <c r="D89" s="310">
        <f>$D$13</f>
        <v/>
      </c>
      <c r="E89" s="290">
        <f>SUM(F89:G89)</f>
        <v/>
      </c>
      <c r="F89" s="163" t="n">
        <v>0</v>
      </c>
      <c r="G89" s="164" t="n">
        <v>0</v>
      </c>
      <c r="H89" s="166" t="n">
        <v>0</v>
      </c>
      <c r="I89" s="304" t="n">
        <v>0</v>
      </c>
    </row>
    <row r="90" ht="12.75" customHeight="1" s="414">
      <c r="B90" s="13" t="inlineStr">
        <is>
          <t>DM</t>
        </is>
      </c>
      <c r="C90" s="104" t="inlineStr">
        <is>
          <t>Chad</t>
        </is>
      </c>
      <c r="D90" s="309">
        <f>$D$12</f>
        <v/>
      </c>
      <c r="E90" s="288">
        <f>SUM(F90:G90)</f>
        <v/>
      </c>
      <c r="F90" s="159" t="n">
        <v>0</v>
      </c>
      <c r="G90" s="160" t="n">
        <v>0</v>
      </c>
      <c r="H90" s="166" t="n">
        <v>0</v>
      </c>
      <c r="I90" s="304" t="n">
        <v>0</v>
      </c>
    </row>
    <row r="91" ht="12.75" customHeight="1" s="414">
      <c r="C91" s="78" t="n"/>
      <c r="D91" s="310">
        <f>$D$13</f>
        <v/>
      </c>
      <c r="E91" s="290">
        <f>SUM(F91:G91)</f>
        <v/>
      </c>
      <c r="F91" s="163" t="n">
        <v>0</v>
      </c>
      <c r="G91" s="164" t="n">
        <v>0</v>
      </c>
      <c r="H91" s="166" t="n">
        <v>0</v>
      </c>
      <c r="I91" s="304" t="n">
        <v>0</v>
      </c>
    </row>
    <row r="92" ht="12.75" customHeight="1" s="414">
      <c r="B92" s="13" t="inlineStr">
        <is>
          <t>DO</t>
        </is>
      </c>
      <c r="C92" s="104" t="inlineStr">
        <is>
          <t>Chile</t>
        </is>
      </c>
      <c r="D92" s="309">
        <f>$D$12</f>
        <v/>
      </c>
      <c r="E92" s="288">
        <f>SUM(F92:G92)</f>
        <v/>
      </c>
      <c r="F92" s="159" t="n">
        <v>0</v>
      </c>
      <c r="G92" s="160" t="n">
        <v>0</v>
      </c>
      <c r="H92" s="166" t="n">
        <v>0</v>
      </c>
      <c r="I92" s="304" t="n">
        <v>0</v>
      </c>
    </row>
    <row r="93" ht="12.75" customHeight="1" s="414">
      <c r="C93" s="78" t="n"/>
      <c r="D93" s="310">
        <f>$D$13</f>
        <v/>
      </c>
      <c r="E93" s="290">
        <f>SUM(F93:G93)</f>
        <v/>
      </c>
      <c r="F93" s="163" t="n">
        <v>0</v>
      </c>
      <c r="G93" s="164" t="n">
        <v>0</v>
      </c>
      <c r="H93" s="166" t="n">
        <v>0</v>
      </c>
      <c r="I93" s="304" t="n">
        <v>0</v>
      </c>
    </row>
    <row r="94" ht="12.75" customHeight="1" s="414">
      <c r="B94" s="13" t="inlineStr">
        <is>
          <t>DJ</t>
        </is>
      </c>
      <c r="C94" s="104" t="inlineStr">
        <is>
          <t>China</t>
        </is>
      </c>
      <c r="D94" s="309">
        <f>$D$12</f>
        <v/>
      </c>
      <c r="E94" s="288">
        <f>SUM(F94:G94)</f>
        <v/>
      </c>
      <c r="F94" s="159" t="n">
        <v>0</v>
      </c>
      <c r="G94" s="160" t="n">
        <v>0</v>
      </c>
      <c r="H94" s="166" t="n">
        <v>0</v>
      </c>
      <c r="I94" s="304" t="n">
        <v>0</v>
      </c>
    </row>
    <row r="95" ht="12.75" customHeight="1" s="414">
      <c r="C95" s="78" t="n"/>
      <c r="D95" s="310">
        <f>$D$13</f>
        <v/>
      </c>
      <c r="E95" s="290">
        <f>SUM(F95:G95)</f>
        <v/>
      </c>
      <c r="F95" s="163" t="n">
        <v>0</v>
      </c>
      <c r="G95" s="164" t="n">
        <v>0</v>
      </c>
      <c r="H95" s="166" t="n">
        <v>0</v>
      </c>
      <c r="I95" s="304" t="n">
        <v>0</v>
      </c>
    </row>
    <row r="96" ht="12.75" customHeight="1" s="414">
      <c r="B96" s="13" t="inlineStr">
        <is>
          <t>EC</t>
        </is>
      </c>
      <c r="C96" s="104" t="inlineStr">
        <is>
          <t>Cocos (Keeling) Islands</t>
        </is>
      </c>
      <c r="D96" s="309">
        <f>$D$12</f>
        <v/>
      </c>
      <c r="E96" s="288">
        <f>SUM(F96:G96)</f>
        <v/>
      </c>
      <c r="F96" s="159" t="n">
        <v>0</v>
      </c>
      <c r="G96" s="160" t="n">
        <v>0</v>
      </c>
      <c r="H96" s="166" t="n">
        <v>0</v>
      </c>
      <c r="I96" s="304" t="n">
        <v>0</v>
      </c>
    </row>
    <row r="97" ht="12.75" customHeight="1" s="414">
      <c r="C97" s="78" t="n"/>
      <c r="D97" s="310">
        <f>$D$13</f>
        <v/>
      </c>
      <c r="E97" s="290">
        <f>SUM(F97:G97)</f>
        <v/>
      </c>
      <c r="F97" s="163" t="n">
        <v>0</v>
      </c>
      <c r="G97" s="164" t="n">
        <v>0</v>
      </c>
      <c r="H97" s="166" t="n">
        <v>0</v>
      </c>
      <c r="I97" s="304" t="n">
        <v>0</v>
      </c>
    </row>
    <row r="98" ht="12.75" customHeight="1" s="414">
      <c r="B98" s="13" t="inlineStr">
        <is>
          <t>SV</t>
        </is>
      </c>
      <c r="C98" s="104" t="inlineStr">
        <is>
          <t>Colombia</t>
        </is>
      </c>
      <c r="D98" s="309">
        <f>$D$12</f>
        <v/>
      </c>
      <c r="E98" s="288">
        <f>SUM(F98:G98)</f>
        <v/>
      </c>
      <c r="F98" s="159" t="n">
        <v>0</v>
      </c>
      <c r="G98" s="160" t="n">
        <v>0</v>
      </c>
      <c r="H98" s="166" t="n">
        <v>0</v>
      </c>
      <c r="I98" s="304" t="n">
        <v>0</v>
      </c>
    </row>
    <row r="99" ht="12.75" customHeight="1" s="414">
      <c r="C99" s="78" t="n"/>
      <c r="D99" s="310">
        <f>$D$13</f>
        <v/>
      </c>
      <c r="E99" s="290">
        <f>SUM(F99:G99)</f>
        <v/>
      </c>
      <c r="F99" s="163" t="n">
        <v>0</v>
      </c>
      <c r="G99" s="164" t="n">
        <v>0</v>
      </c>
      <c r="H99" s="166" t="n">
        <v>0</v>
      </c>
      <c r="I99" s="304" t="n">
        <v>0</v>
      </c>
    </row>
    <row r="100" ht="12.75" customHeight="1" s="414">
      <c r="B100" s="13" t="inlineStr">
        <is>
          <t>CI</t>
        </is>
      </c>
      <c r="C100" s="104" t="inlineStr">
        <is>
          <t>Comoros</t>
        </is>
      </c>
      <c r="D100" s="309">
        <f>$D$12</f>
        <v/>
      </c>
      <c r="E100" s="288">
        <f>SUM(F100:G100)</f>
        <v/>
      </c>
      <c r="F100" s="159" t="n">
        <v>0</v>
      </c>
      <c r="G100" s="160" t="n">
        <v>0</v>
      </c>
      <c r="H100" s="166" t="n">
        <v>0</v>
      </c>
      <c r="I100" s="304" t="n">
        <v>0</v>
      </c>
    </row>
    <row r="101" ht="12.75" customHeight="1" s="414">
      <c r="C101" s="78" t="n"/>
      <c r="D101" s="310">
        <f>$D$13</f>
        <v/>
      </c>
      <c r="E101" s="290">
        <f>SUM(F101:G101)</f>
        <v/>
      </c>
      <c r="F101" s="163" t="n">
        <v>0</v>
      </c>
      <c r="G101" s="164" t="n">
        <v>0</v>
      </c>
      <c r="H101" s="166" t="n">
        <v>0</v>
      </c>
      <c r="I101" s="304" t="n">
        <v>0</v>
      </c>
    </row>
    <row r="102" ht="12.75" customHeight="1" s="414">
      <c r="B102" s="13" t="inlineStr">
        <is>
          <t>ER</t>
        </is>
      </c>
      <c r="C102" s="104" t="inlineStr">
        <is>
          <t>Congo</t>
        </is>
      </c>
      <c r="D102" s="309">
        <f>$D$12</f>
        <v/>
      </c>
      <c r="E102" s="288">
        <f>SUM(F102:G102)</f>
        <v/>
      </c>
      <c r="F102" s="159" t="n">
        <v>0</v>
      </c>
      <c r="G102" s="160" t="n">
        <v>0</v>
      </c>
      <c r="H102" s="166" t="n">
        <v>0</v>
      </c>
      <c r="I102" s="304" t="n">
        <v>0</v>
      </c>
    </row>
    <row r="103" ht="12.75" customHeight="1" s="414">
      <c r="C103" s="78" t="n"/>
      <c r="D103" s="310">
        <f>$D$13</f>
        <v/>
      </c>
      <c r="E103" s="290">
        <f>SUM(F103:G103)</f>
        <v/>
      </c>
      <c r="F103" s="163" t="n">
        <v>0</v>
      </c>
      <c r="G103" s="164" t="n">
        <v>0</v>
      </c>
      <c r="H103" s="166" t="n">
        <v>0</v>
      </c>
      <c r="I103" s="304" t="n">
        <v>0</v>
      </c>
    </row>
    <row r="104" ht="12.75" customHeight="1" s="414">
      <c r="B104" s="13" t="inlineStr">
        <is>
          <t>EE</t>
        </is>
      </c>
      <c r="C104" s="104" t="inlineStr">
        <is>
          <t>Cook Islands</t>
        </is>
      </c>
      <c r="D104" s="309">
        <f>$D$12</f>
        <v/>
      </c>
      <c r="E104" s="288">
        <f>SUM(F104:G104)</f>
        <v/>
      </c>
      <c r="F104" s="159" t="n">
        <v>0</v>
      </c>
      <c r="G104" s="160" t="n">
        <v>0</v>
      </c>
      <c r="H104" s="166" t="n">
        <v>0</v>
      </c>
      <c r="I104" s="304" t="n">
        <v>0</v>
      </c>
    </row>
    <row r="105" ht="12.75" customHeight="1" s="414">
      <c r="C105" s="78" t="n"/>
      <c r="D105" s="310">
        <f>$D$13</f>
        <v/>
      </c>
      <c r="E105" s="290">
        <f>SUM(F105:G105)</f>
        <v/>
      </c>
      <c r="F105" s="163" t="n">
        <v>0</v>
      </c>
      <c r="G105" s="164" t="n">
        <v>0</v>
      </c>
      <c r="H105" s="166" t="n">
        <v>0</v>
      </c>
      <c r="I105" s="304" t="n">
        <v>0</v>
      </c>
    </row>
    <row r="106" ht="12.75" customHeight="1" s="414">
      <c r="B106" s="13" t="inlineStr">
        <is>
          <t>FJ</t>
        </is>
      </c>
      <c r="C106" s="104" t="inlineStr">
        <is>
          <t>Costa Rica</t>
        </is>
      </c>
      <c r="D106" s="309">
        <f>$D$12</f>
        <v/>
      </c>
      <c r="E106" s="288">
        <f>SUM(F106:G106)</f>
        <v/>
      </c>
      <c r="F106" s="159" t="n">
        <v>0</v>
      </c>
      <c r="G106" s="160" t="n">
        <v>0</v>
      </c>
      <c r="H106" s="166" t="n">
        <v>0</v>
      </c>
      <c r="I106" s="304" t="n">
        <v>0</v>
      </c>
    </row>
    <row r="107" ht="12.75" customHeight="1" s="414">
      <c r="C107" s="78" t="n"/>
      <c r="D107" s="310">
        <f>$D$13</f>
        <v/>
      </c>
      <c r="E107" s="290">
        <f>SUM(F107:G107)</f>
        <v/>
      </c>
      <c r="F107" s="163" t="n">
        <v>0</v>
      </c>
      <c r="G107" s="164" t="n">
        <v>0</v>
      </c>
      <c r="H107" s="166" t="n">
        <v>0</v>
      </c>
      <c r="I107" s="304" t="n">
        <v>0</v>
      </c>
    </row>
    <row r="108" ht="12.75" customHeight="1" s="414">
      <c r="B108" s="13" t="inlineStr">
        <is>
          <t>FI</t>
        </is>
      </c>
      <c r="C108" s="104" t="inlineStr">
        <is>
          <t>Cote D'Ivoire</t>
        </is>
      </c>
      <c r="D108" s="309">
        <f>$D$12</f>
        <v/>
      </c>
      <c r="E108" s="288">
        <f>SUM(F108:G108)</f>
        <v/>
      </c>
      <c r="F108" s="159" t="n">
        <v>0</v>
      </c>
      <c r="G108" s="160" t="n">
        <v>0</v>
      </c>
      <c r="H108" s="166" t="n">
        <v>0</v>
      </c>
      <c r="I108" s="304" t="n">
        <v>0</v>
      </c>
    </row>
    <row r="109" ht="12.75" customHeight="1" s="414">
      <c r="C109" s="78" t="n"/>
      <c r="D109" s="310">
        <f>$D$13</f>
        <v/>
      </c>
      <c r="E109" s="290">
        <f>SUM(F109:G109)</f>
        <v/>
      </c>
      <c r="F109" s="163" t="n">
        <v>0</v>
      </c>
      <c r="G109" s="164" t="n">
        <v>0</v>
      </c>
      <c r="H109" s="166" t="n">
        <v>0</v>
      </c>
      <c r="I109" s="304" t="n">
        <v>0</v>
      </c>
    </row>
    <row r="110" ht="12.75" customHeight="1" s="414">
      <c r="B110" s="13" t="inlineStr">
        <is>
          <t>FR</t>
        </is>
      </c>
      <c r="C110" s="104" t="inlineStr">
        <is>
          <t>Croatia</t>
        </is>
      </c>
      <c r="D110" s="309">
        <f>$D$12</f>
        <v/>
      </c>
      <c r="E110" s="288">
        <f>SUM(F110:G110)</f>
        <v/>
      </c>
      <c r="F110" s="159" t="n">
        <v>0</v>
      </c>
      <c r="G110" s="160" t="n">
        <v>0</v>
      </c>
      <c r="H110" s="166" t="n">
        <v>0</v>
      </c>
      <c r="I110" s="304" t="n">
        <v>0</v>
      </c>
    </row>
    <row r="111" ht="12.75" customHeight="1" s="414">
      <c r="C111" s="78" t="n"/>
      <c r="D111" s="310">
        <f>$D$13</f>
        <v/>
      </c>
      <c r="E111" s="290">
        <f>SUM(F111:G111)</f>
        <v/>
      </c>
      <c r="F111" s="163" t="n">
        <v>0</v>
      </c>
      <c r="G111" s="164" t="n">
        <v>0</v>
      </c>
      <c r="H111" s="166" t="n">
        <v>0</v>
      </c>
      <c r="I111" s="304" t="n">
        <v>0</v>
      </c>
    </row>
    <row r="112" ht="12.75" customHeight="1" s="414">
      <c r="B112" s="13" t="inlineStr">
        <is>
          <t>GA</t>
        </is>
      </c>
      <c r="C112" s="104" t="inlineStr">
        <is>
          <t>Cuba</t>
        </is>
      </c>
      <c r="D112" s="309">
        <f>$D$12</f>
        <v/>
      </c>
      <c r="E112" s="288">
        <f>SUM(F112:G112)</f>
        <v/>
      </c>
      <c r="F112" s="159" t="n">
        <v>0</v>
      </c>
      <c r="G112" s="160" t="n">
        <v>0</v>
      </c>
      <c r="H112" s="166" t="n">
        <v>0</v>
      </c>
      <c r="I112" s="304" t="n">
        <v>0</v>
      </c>
    </row>
    <row r="113" ht="12.75" customHeight="1" s="414">
      <c r="C113" s="78" t="n"/>
      <c r="D113" s="310">
        <f>$D$13</f>
        <v/>
      </c>
      <c r="E113" s="290">
        <f>SUM(F113:G113)</f>
        <v/>
      </c>
      <c r="F113" s="163" t="n">
        <v>0</v>
      </c>
      <c r="G113" s="164" t="n">
        <v>0</v>
      </c>
      <c r="H113" s="166" t="n">
        <v>0</v>
      </c>
      <c r="I113" s="304" t="n">
        <v>0</v>
      </c>
    </row>
    <row r="114" ht="12.75" customHeight="1" s="414">
      <c r="B114" s="13" t="inlineStr">
        <is>
          <t>GM</t>
        </is>
      </c>
      <c r="C114" s="104" t="inlineStr">
        <is>
          <t>Cyprus</t>
        </is>
      </c>
      <c r="D114" s="309">
        <f>$D$12</f>
        <v/>
      </c>
      <c r="E114" s="288">
        <f>SUM(F114:G114)</f>
        <v/>
      </c>
      <c r="F114" s="159" t="n">
        <v>0</v>
      </c>
      <c r="G114" s="160" t="n">
        <v>0</v>
      </c>
      <c r="H114" s="166" t="n">
        <v>0</v>
      </c>
      <c r="I114" s="304" t="n">
        <v>0</v>
      </c>
    </row>
    <row r="115" ht="12.75" customHeight="1" s="414">
      <c r="C115" s="78" t="n"/>
      <c r="D115" s="310">
        <f>$D$13</f>
        <v/>
      </c>
      <c r="E115" s="290">
        <f>SUM(F115:G115)</f>
        <v/>
      </c>
      <c r="F115" s="163" t="n">
        <v>0</v>
      </c>
      <c r="G115" s="164" t="n">
        <v>0</v>
      </c>
      <c r="H115" s="166" t="n">
        <v>0</v>
      </c>
      <c r="I115" s="304" t="n">
        <v>0</v>
      </c>
    </row>
    <row r="116" ht="12.75" customHeight="1" s="414">
      <c r="B116" s="13" t="inlineStr">
        <is>
          <t>GE</t>
        </is>
      </c>
      <c r="C116" s="104" t="inlineStr">
        <is>
          <t>Czech Republic</t>
        </is>
      </c>
      <c r="D116" s="309">
        <f>$D$12</f>
        <v/>
      </c>
      <c r="E116" s="288">
        <f>SUM(F116:G116)</f>
        <v/>
      </c>
      <c r="F116" s="159" t="n">
        <v>0</v>
      </c>
      <c r="G116" s="160" t="n">
        <v>0</v>
      </c>
      <c r="H116" s="166" t="n">
        <v>0</v>
      </c>
      <c r="I116" s="304" t="n">
        <v>0</v>
      </c>
    </row>
    <row r="117" ht="12.75" customHeight="1" s="414">
      <c r="C117" s="78" t="n"/>
      <c r="D117" s="310">
        <f>$D$13</f>
        <v/>
      </c>
      <c r="E117" s="290">
        <f>SUM(F117:G117)</f>
        <v/>
      </c>
      <c r="F117" s="163" t="n">
        <v>0</v>
      </c>
      <c r="G117" s="164" t="n">
        <v>0</v>
      </c>
      <c r="H117" s="166" t="n">
        <v>0</v>
      </c>
      <c r="I117" s="304" t="n">
        <v>0</v>
      </c>
    </row>
    <row r="118" ht="12.75" customHeight="1" s="414">
      <c r="B118" s="13" t="inlineStr">
        <is>
          <t>GH</t>
        </is>
      </c>
      <c r="C118" s="104" t="inlineStr">
        <is>
          <t>Denmark</t>
        </is>
      </c>
      <c r="D118" s="309">
        <f>$D$12</f>
        <v/>
      </c>
      <c r="E118" s="288">
        <f>SUM(F118:G118)</f>
        <v/>
      </c>
      <c r="F118" s="159" t="n">
        <v>0</v>
      </c>
      <c r="G118" s="160" t="n">
        <v>0</v>
      </c>
      <c r="H118" s="166" t="n">
        <v>0</v>
      </c>
      <c r="I118" s="304" t="n">
        <v>0</v>
      </c>
    </row>
    <row r="119" ht="12.75" customHeight="1" s="414">
      <c r="C119" s="78" t="n"/>
      <c r="D119" s="310">
        <f>$D$13</f>
        <v/>
      </c>
      <c r="E119" s="290">
        <f>SUM(F119:G119)</f>
        <v/>
      </c>
      <c r="F119" s="163" t="n">
        <v>0</v>
      </c>
      <c r="G119" s="164" t="n">
        <v>0</v>
      </c>
      <c r="H119" s="166" t="n">
        <v>0</v>
      </c>
      <c r="I119" s="304" t="n">
        <v>0</v>
      </c>
    </row>
    <row r="120" ht="12.75" customHeight="1" s="414">
      <c r="B120" s="13" t="inlineStr">
        <is>
          <t>GI</t>
        </is>
      </c>
      <c r="C120" s="104" t="inlineStr">
        <is>
          <t>Djibouti</t>
        </is>
      </c>
      <c r="D120" s="309">
        <f>$D$12</f>
        <v/>
      </c>
      <c r="E120" s="288">
        <f>SUM(F120:G120)</f>
        <v/>
      </c>
      <c r="F120" s="159" t="n">
        <v>0</v>
      </c>
      <c r="G120" s="160" t="n">
        <v>0</v>
      </c>
      <c r="H120" s="166" t="n">
        <v>0</v>
      </c>
      <c r="I120" s="304" t="n">
        <v>0</v>
      </c>
    </row>
    <row r="121" ht="12.75" customHeight="1" s="414">
      <c r="C121" s="78" t="n"/>
      <c r="D121" s="310">
        <f>$D$13</f>
        <v/>
      </c>
      <c r="E121" s="290">
        <f>SUM(F121:G121)</f>
        <v/>
      </c>
      <c r="F121" s="163" t="n">
        <v>0</v>
      </c>
      <c r="G121" s="164" t="n">
        <v>0</v>
      </c>
      <c r="H121" s="166" t="n">
        <v>0</v>
      </c>
      <c r="I121" s="304" t="n">
        <v>0</v>
      </c>
    </row>
    <row r="122" ht="12.75" customHeight="1" s="414">
      <c r="B122" s="13" t="inlineStr">
        <is>
          <t>GD</t>
        </is>
      </c>
      <c r="C122" s="104" t="inlineStr">
        <is>
          <t>Dominica</t>
        </is>
      </c>
      <c r="D122" s="309">
        <f>$D$12</f>
        <v/>
      </c>
      <c r="E122" s="288">
        <f>SUM(F122:G122)</f>
        <v/>
      </c>
      <c r="F122" s="159" t="n">
        <v>0</v>
      </c>
      <c r="G122" s="160" t="n">
        <v>0</v>
      </c>
      <c r="H122" s="166" t="n">
        <v>0</v>
      </c>
      <c r="I122" s="304" t="n">
        <v>0</v>
      </c>
    </row>
    <row r="123" ht="12.75" customHeight="1" s="414">
      <c r="C123" s="78" t="n"/>
      <c r="D123" s="310">
        <f>$D$13</f>
        <v/>
      </c>
      <c r="E123" s="290">
        <f>SUM(F123:G123)</f>
        <v/>
      </c>
      <c r="F123" s="163" t="n">
        <v>0</v>
      </c>
      <c r="G123" s="164" t="n">
        <v>0</v>
      </c>
      <c r="H123" s="166" t="n">
        <v>0</v>
      </c>
      <c r="I123" s="304" t="n">
        <v>0</v>
      </c>
    </row>
    <row r="124" ht="12.75" customHeight="1" s="414">
      <c r="B124" s="13" t="inlineStr">
        <is>
          <t>GR</t>
        </is>
      </c>
      <c r="C124" s="104" t="inlineStr">
        <is>
          <t>Dominican Republic</t>
        </is>
      </c>
      <c r="D124" s="309">
        <f>$D$12</f>
        <v/>
      </c>
      <c r="E124" s="288">
        <f>SUM(F124:G124)</f>
        <v/>
      </c>
      <c r="F124" s="159" t="n">
        <v>0</v>
      </c>
      <c r="G124" s="160" t="n">
        <v>0</v>
      </c>
      <c r="H124" s="166" t="n">
        <v>0</v>
      </c>
      <c r="I124" s="304" t="n">
        <v>0</v>
      </c>
    </row>
    <row r="125" ht="12.75" customHeight="1" s="414">
      <c r="C125" s="78" t="n"/>
      <c r="D125" s="310">
        <f>$D$13</f>
        <v/>
      </c>
      <c r="E125" s="290">
        <f>SUM(F125:G125)</f>
        <v/>
      </c>
      <c r="F125" s="163" t="n">
        <v>0</v>
      </c>
      <c r="G125" s="164" t="n">
        <v>0</v>
      </c>
      <c r="H125" s="166" t="n">
        <v>0</v>
      </c>
      <c r="I125" s="304" t="n">
        <v>0</v>
      </c>
    </row>
    <row r="126" ht="12.75" customHeight="1" s="414">
      <c r="B126" s="13" t="inlineStr">
        <is>
          <t>GB</t>
        </is>
      </c>
      <c r="C126" s="104" t="inlineStr">
        <is>
          <t>East Timor</t>
        </is>
      </c>
      <c r="D126" s="309">
        <f>$D$12</f>
        <v/>
      </c>
      <c r="E126" s="288">
        <f>SUM(F126:G126)</f>
        <v/>
      </c>
      <c r="F126" s="159" t="n">
        <v>0</v>
      </c>
      <c r="G126" s="160" t="n">
        <v>0</v>
      </c>
      <c r="H126" s="166" t="n">
        <v>0</v>
      </c>
      <c r="I126" s="304" t="n">
        <v>0</v>
      </c>
    </row>
    <row r="127" ht="12.75" customHeight="1" s="414">
      <c r="C127" s="78" t="n"/>
      <c r="D127" s="310">
        <f>$D$13</f>
        <v/>
      </c>
      <c r="E127" s="290">
        <f>SUM(F127:G127)</f>
        <v/>
      </c>
      <c r="F127" s="163" t="n">
        <v>0</v>
      </c>
      <c r="G127" s="164" t="n">
        <v>0</v>
      </c>
      <c r="H127" s="166" t="n">
        <v>0</v>
      </c>
      <c r="I127" s="304" t="n">
        <v>0</v>
      </c>
    </row>
    <row r="128" ht="12.75" customHeight="1" s="414">
      <c r="B128" s="13" t="inlineStr">
        <is>
          <t>GP</t>
        </is>
      </c>
      <c r="C128" s="104" t="inlineStr">
        <is>
          <t>Ecuador</t>
        </is>
      </c>
      <c r="D128" s="309">
        <f>$D$12</f>
        <v/>
      </c>
      <c r="E128" s="288">
        <f>SUM(F128:G128)</f>
        <v/>
      </c>
      <c r="F128" s="159" t="n">
        <v>0</v>
      </c>
      <c r="G128" s="160" t="n">
        <v>0</v>
      </c>
      <c r="H128" s="166" t="n">
        <v>0</v>
      </c>
      <c r="I128" s="304" t="n">
        <v>0</v>
      </c>
    </row>
    <row r="129" ht="12.75" customHeight="1" s="414">
      <c r="C129" s="78" t="n"/>
      <c r="D129" s="310">
        <f>$D$13</f>
        <v/>
      </c>
      <c r="E129" s="290">
        <f>SUM(F129:G129)</f>
        <v/>
      </c>
      <c r="F129" s="163" t="n">
        <v>0</v>
      </c>
      <c r="G129" s="164" t="n">
        <v>0</v>
      </c>
      <c r="H129" s="166" t="n">
        <v>0</v>
      </c>
      <c r="I129" s="304" t="n">
        <v>0</v>
      </c>
    </row>
    <row r="130" ht="12.75" customHeight="1" s="414">
      <c r="B130" s="13" t="inlineStr">
        <is>
          <t>GU</t>
        </is>
      </c>
      <c r="C130" s="104" t="inlineStr">
        <is>
          <t>Egypt</t>
        </is>
      </c>
      <c r="D130" s="309">
        <f>$D$12</f>
        <v/>
      </c>
      <c r="E130" s="288">
        <f>SUM(F130:G130)</f>
        <v/>
      </c>
      <c r="F130" s="159" t="n">
        <v>0</v>
      </c>
      <c r="G130" s="160" t="n">
        <v>0</v>
      </c>
      <c r="H130" s="166" t="n">
        <v>0</v>
      </c>
      <c r="I130" s="304" t="n">
        <v>0</v>
      </c>
    </row>
    <row r="131" ht="12.75" customHeight="1" s="414">
      <c r="C131" s="78" t="n"/>
      <c r="D131" s="310">
        <f>$D$13</f>
        <v/>
      </c>
      <c r="E131" s="290">
        <f>SUM(F131:G131)</f>
        <v/>
      </c>
      <c r="F131" s="163" t="n">
        <v>0</v>
      </c>
      <c r="G131" s="164" t="n">
        <v>0</v>
      </c>
      <c r="H131" s="166" t="n">
        <v>0</v>
      </c>
      <c r="I131" s="304" t="n">
        <v>0</v>
      </c>
    </row>
    <row r="132" ht="12.75" customHeight="1" s="414">
      <c r="B132" s="13" t="inlineStr">
        <is>
          <t>GT</t>
        </is>
      </c>
      <c r="C132" s="104" t="inlineStr">
        <is>
          <t>El Salvador</t>
        </is>
      </c>
      <c r="D132" s="309">
        <f>$D$12</f>
        <v/>
      </c>
      <c r="E132" s="288">
        <f>SUM(F132:G132)</f>
        <v/>
      </c>
      <c r="F132" s="159" t="n">
        <v>0</v>
      </c>
      <c r="G132" s="160" t="n">
        <v>0</v>
      </c>
      <c r="H132" s="166" t="n">
        <v>0</v>
      </c>
      <c r="I132" s="304" t="n">
        <v>0</v>
      </c>
    </row>
    <row r="133" ht="12.75" customHeight="1" s="414">
      <c r="C133" s="78" t="n"/>
      <c r="D133" s="310">
        <f>$D$13</f>
        <v/>
      </c>
      <c r="E133" s="290">
        <f>SUM(F133:G133)</f>
        <v/>
      </c>
      <c r="F133" s="163" t="n">
        <v>0</v>
      </c>
      <c r="G133" s="164" t="n">
        <v>0</v>
      </c>
      <c r="H133" s="166" t="n">
        <v>0</v>
      </c>
      <c r="I133" s="304" t="n">
        <v>0</v>
      </c>
    </row>
    <row r="134" ht="12.75" customHeight="1" s="414">
      <c r="B134" s="13" t="inlineStr">
        <is>
          <t>GG</t>
        </is>
      </c>
      <c r="C134" s="104" t="inlineStr">
        <is>
          <t>Equatorial Guinea</t>
        </is>
      </c>
      <c r="D134" s="309">
        <f>$D$12</f>
        <v/>
      </c>
      <c r="E134" s="288">
        <f>SUM(F134:G134)</f>
        <v/>
      </c>
      <c r="F134" s="159" t="n">
        <v>0</v>
      </c>
      <c r="G134" s="160" t="n">
        <v>0</v>
      </c>
      <c r="H134" s="166" t="n">
        <v>0</v>
      </c>
      <c r="I134" s="304" t="n">
        <v>0</v>
      </c>
    </row>
    <row r="135" ht="12.75" customHeight="1" s="414">
      <c r="C135" s="78" t="n"/>
      <c r="D135" s="310">
        <f>$D$13</f>
        <v/>
      </c>
      <c r="E135" s="290">
        <f>SUM(F135:G135)</f>
        <v/>
      </c>
      <c r="F135" s="163" t="n">
        <v>0</v>
      </c>
      <c r="G135" s="164" t="n">
        <v>0</v>
      </c>
      <c r="H135" s="166" t="n">
        <v>0</v>
      </c>
      <c r="I135" s="304" t="n">
        <v>0</v>
      </c>
    </row>
    <row r="136" ht="12.75" customHeight="1" s="414">
      <c r="B136" s="13" t="inlineStr">
        <is>
          <t>GN</t>
        </is>
      </c>
      <c r="C136" s="104" t="inlineStr">
        <is>
          <t>Eritrea</t>
        </is>
      </c>
      <c r="D136" s="309">
        <f>$D$12</f>
        <v/>
      </c>
      <c r="E136" s="288">
        <f>SUM(F136:G136)</f>
        <v/>
      </c>
      <c r="F136" s="159" t="n">
        <v>0</v>
      </c>
      <c r="G136" s="160" t="n">
        <v>0</v>
      </c>
      <c r="H136" s="166" t="n">
        <v>0</v>
      </c>
      <c r="I136" s="304" t="n">
        <v>0</v>
      </c>
    </row>
    <row r="137" ht="12.75" customHeight="1" s="414">
      <c r="C137" s="78" t="n"/>
      <c r="D137" s="310">
        <f>$D$13</f>
        <v/>
      </c>
      <c r="E137" s="290">
        <f>SUM(F137:G137)</f>
        <v/>
      </c>
      <c r="F137" s="163" t="n">
        <v>0</v>
      </c>
      <c r="G137" s="164" t="n">
        <v>0</v>
      </c>
      <c r="H137" s="166" t="n">
        <v>0</v>
      </c>
      <c r="I137" s="304" t="n">
        <v>0</v>
      </c>
    </row>
    <row r="138" ht="12.75" customHeight="1" s="414">
      <c r="B138" s="13" t="inlineStr">
        <is>
          <t>GW</t>
        </is>
      </c>
      <c r="C138" s="104" t="inlineStr">
        <is>
          <t>Estonia</t>
        </is>
      </c>
      <c r="D138" s="309">
        <f>$D$12</f>
        <v/>
      </c>
      <c r="E138" s="288">
        <f>SUM(F138:G138)</f>
        <v/>
      </c>
      <c r="F138" s="159" t="n">
        <v>0</v>
      </c>
      <c r="G138" s="160" t="n">
        <v>0</v>
      </c>
      <c r="H138" s="166" t="n">
        <v>0</v>
      </c>
      <c r="I138" s="304" t="n">
        <v>0</v>
      </c>
    </row>
    <row r="139" ht="12.75" customHeight="1" s="414">
      <c r="C139" s="78" t="n"/>
      <c r="D139" s="310">
        <f>$D$13</f>
        <v/>
      </c>
      <c r="E139" s="290">
        <f>SUM(F139:G139)</f>
        <v/>
      </c>
      <c r="F139" s="163" t="n">
        <v>0</v>
      </c>
      <c r="G139" s="164" t="n">
        <v>0</v>
      </c>
      <c r="H139" s="166" t="n">
        <v>0</v>
      </c>
      <c r="I139" s="304" t="n">
        <v>0</v>
      </c>
    </row>
    <row r="140" ht="12.75" customHeight="1" s="414">
      <c r="B140" s="13" t="inlineStr">
        <is>
          <t>GY</t>
        </is>
      </c>
      <c r="C140" s="104" t="inlineStr">
        <is>
          <t>Ethiopia</t>
        </is>
      </c>
      <c r="D140" s="309">
        <f>$D$12</f>
        <v/>
      </c>
      <c r="E140" s="288">
        <f>SUM(F140:G140)</f>
        <v/>
      </c>
      <c r="F140" s="159" t="n">
        <v>0</v>
      </c>
      <c r="G140" s="160" t="n">
        <v>0</v>
      </c>
      <c r="H140" s="166" t="n">
        <v>0</v>
      </c>
      <c r="I140" s="304" t="n">
        <v>0</v>
      </c>
    </row>
    <row r="141" ht="12.75" customHeight="1" s="414">
      <c r="C141" s="78" t="n"/>
      <c r="D141" s="310">
        <f>$D$13</f>
        <v/>
      </c>
      <c r="E141" s="290">
        <f>SUM(F141:G141)</f>
        <v/>
      </c>
      <c r="F141" s="163" t="n">
        <v>0</v>
      </c>
      <c r="G141" s="164" t="n">
        <v>0</v>
      </c>
      <c r="H141" s="166" t="n">
        <v>0</v>
      </c>
      <c r="I141" s="304" t="n">
        <v>0</v>
      </c>
    </row>
    <row r="142" ht="12.75" customHeight="1" s="414">
      <c r="B142" s="13" t="inlineStr">
        <is>
          <t>HT</t>
        </is>
      </c>
      <c r="C142" s="104" t="inlineStr">
        <is>
          <t>Fiji</t>
        </is>
      </c>
      <c r="D142" s="309">
        <f>$D$12</f>
        <v/>
      </c>
      <c r="E142" s="288">
        <f>SUM(F142:G142)</f>
        <v/>
      </c>
      <c r="F142" s="159" t="n">
        <v>0</v>
      </c>
      <c r="G142" s="160" t="n">
        <v>0</v>
      </c>
      <c r="H142" s="166" t="n">
        <v>0</v>
      </c>
      <c r="I142" s="304" t="n">
        <v>0</v>
      </c>
    </row>
    <row r="143" ht="12.75" customHeight="1" s="414">
      <c r="C143" s="78" t="n"/>
      <c r="D143" s="310">
        <f>$D$13</f>
        <v/>
      </c>
      <c r="E143" s="290">
        <f>SUM(F143:G143)</f>
        <v/>
      </c>
      <c r="F143" s="163" t="n">
        <v>0</v>
      </c>
      <c r="G143" s="164" t="n">
        <v>0</v>
      </c>
      <c r="H143" s="166" t="n">
        <v>0</v>
      </c>
      <c r="I143" s="304" t="n">
        <v>0</v>
      </c>
    </row>
    <row r="144" ht="12.75" customHeight="1" s="414">
      <c r="B144" s="13" t="inlineStr">
        <is>
          <t>HN</t>
        </is>
      </c>
      <c r="C144" s="104" t="inlineStr">
        <is>
          <t>Finland</t>
        </is>
      </c>
      <c r="D144" s="309">
        <f>$D$12</f>
        <v/>
      </c>
      <c r="E144" s="288">
        <f>SUM(F144:G144)</f>
        <v/>
      </c>
      <c r="F144" s="159" t="n">
        <v>0</v>
      </c>
      <c r="G144" s="160" t="n">
        <v>0</v>
      </c>
      <c r="H144" s="166" t="n">
        <v>0</v>
      </c>
      <c r="I144" s="304" t="n">
        <v>0</v>
      </c>
    </row>
    <row r="145" ht="12.75" customHeight="1" s="414">
      <c r="C145" s="78" t="n"/>
      <c r="D145" s="310">
        <f>$D$13</f>
        <v/>
      </c>
      <c r="E145" s="290">
        <f>SUM(F145:G145)</f>
        <v/>
      </c>
      <c r="F145" s="163" t="n">
        <v>0</v>
      </c>
      <c r="G145" s="164" t="n">
        <v>0</v>
      </c>
      <c r="H145" s="166" t="n">
        <v>0</v>
      </c>
      <c r="I145" s="304" t="n">
        <v>0</v>
      </c>
    </row>
    <row r="146" ht="12.75" customHeight="1" s="414">
      <c r="B146" s="13" t="inlineStr">
        <is>
          <t>HK</t>
        </is>
      </c>
      <c r="C146" s="104" t="inlineStr">
        <is>
          <t>France</t>
        </is>
      </c>
      <c r="D146" s="309">
        <f>$D$12</f>
        <v/>
      </c>
      <c r="E146" s="288">
        <f>SUM(F146:G146)</f>
        <v/>
      </c>
      <c r="F146" s="159" t="n">
        <v>0</v>
      </c>
      <c r="G146" s="160" t="n">
        <v>0</v>
      </c>
      <c r="H146" s="166" t="n">
        <v>0</v>
      </c>
      <c r="I146" s="304" t="n">
        <v>0</v>
      </c>
    </row>
    <row r="147" ht="12.75" customHeight="1" s="414">
      <c r="C147" s="78" t="n"/>
      <c r="D147" s="310">
        <f>$D$13</f>
        <v/>
      </c>
      <c r="E147" s="290">
        <f>SUM(F147:G147)</f>
        <v/>
      </c>
      <c r="F147" s="163" t="n">
        <v>0</v>
      </c>
      <c r="G147" s="164" t="n">
        <v>0</v>
      </c>
      <c r="H147" s="166" t="n">
        <v>0</v>
      </c>
      <c r="I147" s="304" t="n">
        <v>0</v>
      </c>
    </row>
    <row r="148" ht="12.75" customHeight="1" s="414">
      <c r="B148" s="13" t="inlineStr">
        <is>
          <t>IN</t>
        </is>
      </c>
      <c r="C148" s="104" t="inlineStr">
        <is>
          <t>Gabon</t>
        </is>
      </c>
      <c r="D148" s="309">
        <f>$D$12</f>
        <v/>
      </c>
      <c r="E148" s="288">
        <f>SUM(F148:G148)</f>
        <v/>
      </c>
      <c r="F148" s="159" t="n">
        <v>0</v>
      </c>
      <c r="G148" s="160" t="n">
        <v>0</v>
      </c>
      <c r="H148" s="166" t="n">
        <v>0</v>
      </c>
      <c r="I148" s="304" t="n">
        <v>0</v>
      </c>
    </row>
    <row r="149" ht="12.75" customHeight="1" s="414">
      <c r="C149" s="78" t="n"/>
      <c r="D149" s="310">
        <f>$D$13</f>
        <v/>
      </c>
      <c r="E149" s="290">
        <f>SUM(F149:G149)</f>
        <v/>
      </c>
      <c r="F149" s="163" t="n">
        <v>0</v>
      </c>
      <c r="G149" s="164" t="n">
        <v>0</v>
      </c>
      <c r="H149" s="166" t="n">
        <v>0</v>
      </c>
      <c r="I149" s="304" t="n">
        <v>0</v>
      </c>
    </row>
    <row r="150" ht="12.75" customHeight="1" s="414">
      <c r="B150" s="13" t="inlineStr">
        <is>
          <t>ID</t>
        </is>
      </c>
      <c r="C150" s="104" t="inlineStr">
        <is>
          <t>Gambia</t>
        </is>
      </c>
      <c r="D150" s="309">
        <f>$D$12</f>
        <v/>
      </c>
      <c r="E150" s="288">
        <f>SUM(F150:G150)</f>
        <v/>
      </c>
      <c r="F150" s="159" t="n">
        <v>0</v>
      </c>
      <c r="G150" s="160" t="n">
        <v>0</v>
      </c>
      <c r="H150" s="166" t="n">
        <v>0</v>
      </c>
      <c r="I150" s="304" t="n">
        <v>0</v>
      </c>
    </row>
    <row r="151" ht="12.75" customHeight="1" s="414">
      <c r="C151" s="78" t="n"/>
      <c r="D151" s="310">
        <f>$D$13</f>
        <v/>
      </c>
      <c r="E151" s="290">
        <f>SUM(F151:G151)</f>
        <v/>
      </c>
      <c r="F151" s="163" t="n">
        <v>0</v>
      </c>
      <c r="G151" s="164" t="n">
        <v>0</v>
      </c>
      <c r="H151" s="166" t="n">
        <v>0</v>
      </c>
      <c r="I151" s="304" t="n">
        <v>0</v>
      </c>
    </row>
    <row r="152" ht="12.75" customHeight="1" s="414">
      <c r="B152" s="13" t="inlineStr">
        <is>
          <t>IM</t>
        </is>
      </c>
      <c r="C152" s="104" t="inlineStr">
        <is>
          <t>Georgia</t>
        </is>
      </c>
      <c r="D152" s="309">
        <f>$D$12</f>
        <v/>
      </c>
      <c r="E152" s="288">
        <f>SUM(F152:G152)</f>
        <v/>
      </c>
      <c r="F152" s="159" t="n">
        <v>0</v>
      </c>
      <c r="G152" s="160" t="n">
        <v>0</v>
      </c>
      <c r="H152" s="166" t="n">
        <v>0</v>
      </c>
      <c r="I152" s="304" t="n">
        <v>0</v>
      </c>
    </row>
    <row r="153" ht="12.75" customHeight="1" s="414">
      <c r="C153" s="78" t="n"/>
      <c r="D153" s="310">
        <f>$D$13</f>
        <v/>
      </c>
      <c r="E153" s="290">
        <f>SUM(F153:G153)</f>
        <v/>
      </c>
      <c r="F153" s="163" t="n">
        <v>0</v>
      </c>
      <c r="G153" s="164" t="n">
        <v>0</v>
      </c>
      <c r="H153" s="166" t="n">
        <v>0</v>
      </c>
      <c r="I153" s="304" t="n">
        <v>0</v>
      </c>
    </row>
    <row r="154" ht="12.75" customHeight="1" s="414">
      <c r="B154" s="13" t="inlineStr">
        <is>
          <t>IQ</t>
        </is>
      </c>
      <c r="C154" s="104" t="inlineStr">
        <is>
          <t>Ghana</t>
        </is>
      </c>
      <c r="D154" s="309">
        <f>$D$12</f>
        <v/>
      </c>
      <c r="E154" s="288">
        <f>SUM(F154:G154)</f>
        <v/>
      </c>
      <c r="F154" s="159" t="n">
        <v>0</v>
      </c>
      <c r="G154" s="160" t="n">
        <v>0</v>
      </c>
      <c r="H154" s="166" t="n">
        <v>0</v>
      </c>
      <c r="I154" s="304" t="n">
        <v>0</v>
      </c>
    </row>
    <row r="155" ht="12.75" customHeight="1" s="414">
      <c r="C155" s="78" t="n"/>
      <c r="D155" s="310">
        <f>$D$13</f>
        <v/>
      </c>
      <c r="E155" s="290">
        <f>SUM(F155:G155)</f>
        <v/>
      </c>
      <c r="F155" s="163" t="n">
        <v>0</v>
      </c>
      <c r="G155" s="164" t="n">
        <v>0</v>
      </c>
      <c r="H155" s="166" t="n">
        <v>0</v>
      </c>
      <c r="I155" s="304" t="n">
        <v>0</v>
      </c>
    </row>
    <row r="156" ht="12.75" customHeight="1" s="414">
      <c r="B156" s="13" t="inlineStr">
        <is>
          <t>IR</t>
        </is>
      </c>
      <c r="C156" s="104" t="inlineStr">
        <is>
          <t>Gibraltar</t>
        </is>
      </c>
      <c r="D156" s="309">
        <f>$D$12</f>
        <v/>
      </c>
      <c r="E156" s="288">
        <f>SUM(F156:G156)</f>
        <v/>
      </c>
      <c r="F156" s="159" t="n">
        <v>0</v>
      </c>
      <c r="G156" s="160" t="n">
        <v>0</v>
      </c>
      <c r="H156" s="166" t="n">
        <v>0</v>
      </c>
      <c r="I156" s="304" t="n">
        <v>0</v>
      </c>
    </row>
    <row r="157" ht="12.75" customHeight="1" s="414">
      <c r="C157" s="78" t="n"/>
      <c r="D157" s="310">
        <f>$D$13</f>
        <v/>
      </c>
      <c r="E157" s="290">
        <f>SUM(F157:G157)</f>
        <v/>
      </c>
      <c r="F157" s="163" t="n">
        <v>0</v>
      </c>
      <c r="G157" s="164" t="n">
        <v>0</v>
      </c>
      <c r="H157" s="166" t="n">
        <v>0</v>
      </c>
      <c r="I157" s="304" t="n">
        <v>0</v>
      </c>
    </row>
    <row r="158" ht="12.75" customHeight="1" s="414">
      <c r="B158" s="13" t="inlineStr">
        <is>
          <t>IE</t>
        </is>
      </c>
      <c r="C158" s="104" t="inlineStr">
        <is>
          <t>Great Britain</t>
        </is>
      </c>
      <c r="D158" s="309">
        <f>$D$12</f>
        <v/>
      </c>
      <c r="E158" s="288">
        <f>SUM(F158:G158)</f>
        <v/>
      </c>
      <c r="F158" s="159" t="n">
        <v>0</v>
      </c>
      <c r="G158" s="160" t="n">
        <v>0</v>
      </c>
      <c r="H158" s="166" t="n">
        <v>0</v>
      </c>
      <c r="I158" s="304" t="n">
        <v>0</v>
      </c>
    </row>
    <row r="159" ht="12.75" customHeight="1" s="414">
      <c r="C159" s="78" t="n"/>
      <c r="D159" s="310">
        <f>$D$13</f>
        <v/>
      </c>
      <c r="E159" s="290">
        <f>SUM(F159:G159)</f>
        <v/>
      </c>
      <c r="F159" s="163" t="n">
        <v>0</v>
      </c>
      <c r="G159" s="164" t="n">
        <v>0</v>
      </c>
      <c r="H159" s="166" t="n">
        <v>0</v>
      </c>
      <c r="I159" s="304" t="n">
        <v>0</v>
      </c>
    </row>
    <row r="160" ht="12.75" customHeight="1" s="414">
      <c r="B160" s="13" t="inlineStr">
        <is>
          <t>IS</t>
        </is>
      </c>
      <c r="C160" s="104" t="inlineStr">
        <is>
          <t>Greece</t>
        </is>
      </c>
      <c r="D160" s="309">
        <f>$D$12</f>
        <v/>
      </c>
      <c r="E160" s="288">
        <f>SUM(F160:G160)</f>
        <v/>
      </c>
      <c r="F160" s="159" t="n">
        <v>0</v>
      </c>
      <c r="G160" s="160" t="n">
        <v>0</v>
      </c>
      <c r="H160" s="166" t="n">
        <v>0</v>
      </c>
      <c r="I160" s="304" t="n">
        <v>0</v>
      </c>
    </row>
    <row r="161" ht="12.75" customHeight="1" s="414">
      <c r="C161" s="78" t="n"/>
      <c r="D161" s="310">
        <f>$D$13</f>
        <v/>
      </c>
      <c r="E161" s="290">
        <f>SUM(F161:G161)</f>
        <v/>
      </c>
      <c r="F161" s="163" t="n">
        <v>0</v>
      </c>
      <c r="G161" s="164" t="n">
        <v>0</v>
      </c>
      <c r="H161" s="166" t="n">
        <v>0</v>
      </c>
      <c r="I161" s="304" t="n">
        <v>0</v>
      </c>
    </row>
    <row r="162" ht="12.75" customHeight="1" s="414">
      <c r="B162" s="13" t="inlineStr">
        <is>
          <t>IL</t>
        </is>
      </c>
      <c r="C162" s="104" t="inlineStr">
        <is>
          <t>Grenada</t>
        </is>
      </c>
      <c r="D162" s="309">
        <f>$D$12</f>
        <v/>
      </c>
      <c r="E162" s="288">
        <f>SUM(F162:G162)</f>
        <v/>
      </c>
      <c r="F162" s="159" t="n">
        <v>0</v>
      </c>
      <c r="G162" s="160" t="n">
        <v>0</v>
      </c>
      <c r="H162" s="166" t="n">
        <v>0</v>
      </c>
      <c r="I162" s="304" t="n">
        <v>0</v>
      </c>
    </row>
    <row r="163" ht="12.75" customHeight="1" s="414">
      <c r="C163" s="78" t="n"/>
      <c r="D163" s="310">
        <f>$D$13</f>
        <v/>
      </c>
      <c r="E163" s="290">
        <f>SUM(F163:G163)</f>
        <v/>
      </c>
      <c r="F163" s="163" t="n">
        <v>0</v>
      </c>
      <c r="G163" s="164" t="n">
        <v>0</v>
      </c>
      <c r="H163" s="166" t="n">
        <v>0</v>
      </c>
      <c r="I163" s="304" t="n">
        <v>0</v>
      </c>
    </row>
    <row r="164" ht="12.75" customHeight="1" s="414">
      <c r="B164" s="13" t="inlineStr">
        <is>
          <t>IT</t>
        </is>
      </c>
      <c r="C164" s="104" t="inlineStr">
        <is>
          <t>Guadeloupe</t>
        </is>
      </c>
      <c r="D164" s="309">
        <f>$D$12</f>
        <v/>
      </c>
      <c r="E164" s="288">
        <f>SUM(F164:G164)</f>
        <v/>
      </c>
      <c r="F164" s="159" t="n">
        <v>0</v>
      </c>
      <c r="G164" s="160" t="n">
        <v>0</v>
      </c>
      <c r="H164" s="166" t="n">
        <v>0</v>
      </c>
      <c r="I164" s="304" t="n">
        <v>0</v>
      </c>
    </row>
    <row r="165" ht="12.75" customHeight="1" s="414">
      <c r="C165" s="78" t="n"/>
      <c r="D165" s="310">
        <f>$D$13</f>
        <v/>
      </c>
      <c r="E165" s="290">
        <f>SUM(F165:G165)</f>
        <v/>
      </c>
      <c r="F165" s="163" t="n">
        <v>0</v>
      </c>
      <c r="G165" s="164" t="n">
        <v>0</v>
      </c>
      <c r="H165" s="166" t="n">
        <v>0</v>
      </c>
      <c r="I165" s="304" t="n">
        <v>0</v>
      </c>
    </row>
    <row r="166" ht="12.75" customHeight="1" s="414">
      <c r="B166" s="13" t="inlineStr">
        <is>
          <t>JM</t>
        </is>
      </c>
      <c r="C166" s="104" t="inlineStr">
        <is>
          <t>Guam</t>
        </is>
      </c>
      <c r="D166" s="309">
        <f>$D$12</f>
        <v/>
      </c>
      <c r="E166" s="288">
        <f>SUM(F166:G166)</f>
        <v/>
      </c>
      <c r="F166" s="159" t="n">
        <v>0</v>
      </c>
      <c r="G166" s="160" t="n">
        <v>0</v>
      </c>
      <c r="H166" s="166" t="n">
        <v>0</v>
      </c>
      <c r="I166" s="304" t="n">
        <v>0</v>
      </c>
    </row>
    <row r="167" ht="12.75" customHeight="1" s="414">
      <c r="C167" s="78" t="n"/>
      <c r="D167" s="310">
        <f>$D$13</f>
        <v/>
      </c>
      <c r="E167" s="290">
        <f>SUM(F167:G167)</f>
        <v/>
      </c>
      <c r="F167" s="163" t="n">
        <v>0</v>
      </c>
      <c r="G167" s="164" t="n">
        <v>0</v>
      </c>
      <c r="H167" s="166" t="n">
        <v>0</v>
      </c>
      <c r="I167" s="304" t="n">
        <v>0</v>
      </c>
    </row>
    <row r="168" ht="12.75" customHeight="1" s="414">
      <c r="B168" s="13" t="inlineStr">
        <is>
          <t>JP</t>
        </is>
      </c>
      <c r="C168" s="104" t="inlineStr">
        <is>
          <t>Guatemala</t>
        </is>
      </c>
      <c r="D168" s="309">
        <f>$D$12</f>
        <v/>
      </c>
      <c r="E168" s="288">
        <f>SUM(F168:G168)</f>
        <v/>
      </c>
      <c r="F168" s="159" t="n">
        <v>0</v>
      </c>
      <c r="G168" s="160" t="n">
        <v>0</v>
      </c>
      <c r="H168" s="166" t="n">
        <v>0</v>
      </c>
      <c r="I168" s="304" t="n">
        <v>0</v>
      </c>
    </row>
    <row r="169" ht="12.75" customHeight="1" s="414">
      <c r="C169" s="78" t="n"/>
      <c r="D169" s="310">
        <f>$D$13</f>
        <v/>
      </c>
      <c r="E169" s="290">
        <f>SUM(F169:G169)</f>
        <v/>
      </c>
      <c r="F169" s="163" t="n">
        <v>0</v>
      </c>
      <c r="G169" s="164" t="n">
        <v>0</v>
      </c>
      <c r="H169" s="166" t="n">
        <v>0</v>
      </c>
      <c r="I169" s="304" t="n">
        <v>0</v>
      </c>
    </row>
    <row r="170" ht="12.75" customHeight="1" s="414">
      <c r="B170" s="13" t="inlineStr">
        <is>
          <t>YE</t>
        </is>
      </c>
      <c r="C170" s="104" t="inlineStr">
        <is>
          <t>Guernsey</t>
        </is>
      </c>
      <c r="D170" s="309">
        <f>$D$12</f>
        <v/>
      </c>
      <c r="E170" s="288">
        <f>SUM(F170:G170)</f>
        <v/>
      </c>
      <c r="F170" s="159" t="n">
        <v>0</v>
      </c>
      <c r="G170" s="160" t="n">
        <v>0</v>
      </c>
      <c r="H170" s="166" t="n">
        <v>0</v>
      </c>
      <c r="I170" s="304" t="n">
        <v>0</v>
      </c>
    </row>
    <row r="171" ht="12.75" customHeight="1" s="414">
      <c r="C171" s="78" t="n"/>
      <c r="D171" s="310">
        <f>$D$13</f>
        <v/>
      </c>
      <c r="E171" s="290">
        <f>SUM(F171:G171)</f>
        <v/>
      </c>
      <c r="F171" s="163" t="n">
        <v>0</v>
      </c>
      <c r="G171" s="164" t="n">
        <v>0</v>
      </c>
      <c r="H171" s="166" t="n">
        <v>0</v>
      </c>
      <c r="I171" s="304" t="n">
        <v>0</v>
      </c>
    </row>
    <row r="172" ht="12.75" customHeight="1" s="414">
      <c r="B172" s="13" t="inlineStr">
        <is>
          <t>JE</t>
        </is>
      </c>
      <c r="C172" s="104" t="inlineStr">
        <is>
          <t>Guinea</t>
        </is>
      </c>
      <c r="D172" s="309">
        <f>$D$12</f>
        <v/>
      </c>
      <c r="E172" s="288">
        <f>SUM(F172:G172)</f>
        <v/>
      </c>
      <c r="F172" s="159" t="n">
        <v>0</v>
      </c>
      <c r="G172" s="160" t="n">
        <v>0</v>
      </c>
      <c r="H172" s="166" t="n">
        <v>0</v>
      </c>
      <c r="I172" s="304" t="n">
        <v>0</v>
      </c>
    </row>
    <row r="173" ht="12.75" customHeight="1" s="414">
      <c r="C173" s="78" t="n"/>
      <c r="D173" s="310">
        <f>$D$13</f>
        <v/>
      </c>
      <c r="E173" s="290">
        <f>SUM(F173:G173)</f>
        <v/>
      </c>
      <c r="F173" s="163" t="n">
        <v>0</v>
      </c>
      <c r="G173" s="164" t="n">
        <v>0</v>
      </c>
      <c r="H173" s="166" t="n">
        <v>0</v>
      </c>
      <c r="I173" s="304" t="n">
        <v>0</v>
      </c>
    </row>
    <row r="174" ht="12.75" customHeight="1" s="414">
      <c r="B174" s="13" t="inlineStr">
        <is>
          <t>JO</t>
        </is>
      </c>
      <c r="C174" s="104" t="inlineStr">
        <is>
          <t>Guinea-Bissau</t>
        </is>
      </c>
      <c r="D174" s="309">
        <f>$D$12</f>
        <v/>
      </c>
      <c r="E174" s="288">
        <f>SUM(F174:G174)</f>
        <v/>
      </c>
      <c r="F174" s="159" t="n">
        <v>0</v>
      </c>
      <c r="G174" s="160" t="n">
        <v>0</v>
      </c>
      <c r="H174" s="166" t="n">
        <v>0</v>
      </c>
      <c r="I174" s="304" t="n">
        <v>0</v>
      </c>
    </row>
    <row r="175" ht="12.75" customHeight="1" s="414">
      <c r="C175" s="78" t="n"/>
      <c r="D175" s="310">
        <f>$D$13</f>
        <v/>
      </c>
      <c r="E175" s="290">
        <f>SUM(F175:G175)</f>
        <v/>
      </c>
      <c r="F175" s="163" t="n">
        <v>0</v>
      </c>
      <c r="G175" s="164" t="n">
        <v>0</v>
      </c>
      <c r="H175" s="166" t="n">
        <v>0</v>
      </c>
      <c r="I175" s="304" t="n">
        <v>0</v>
      </c>
    </row>
    <row r="176" ht="12.75" customHeight="1" s="414">
      <c r="B176" s="13" t="inlineStr">
        <is>
          <t>KY</t>
        </is>
      </c>
      <c r="C176" s="104" t="inlineStr">
        <is>
          <t>Guyana</t>
        </is>
      </c>
      <c r="D176" s="309">
        <f>$D$12</f>
        <v/>
      </c>
      <c r="E176" s="288">
        <f>SUM(F176:G176)</f>
        <v/>
      </c>
      <c r="F176" s="159" t="n">
        <v>0</v>
      </c>
      <c r="G176" s="160" t="n">
        <v>0</v>
      </c>
      <c r="H176" s="166" t="n">
        <v>0</v>
      </c>
      <c r="I176" s="304" t="n">
        <v>0</v>
      </c>
    </row>
    <row r="177" ht="12.75" customHeight="1" s="414">
      <c r="C177" s="78" t="n"/>
      <c r="D177" s="310">
        <f>$D$13</f>
        <v/>
      </c>
      <c r="E177" s="290">
        <f>SUM(F177:G177)</f>
        <v/>
      </c>
      <c r="F177" s="163" t="n">
        <v>0</v>
      </c>
      <c r="G177" s="164" t="n">
        <v>0</v>
      </c>
      <c r="H177" s="166" t="n">
        <v>0</v>
      </c>
      <c r="I177" s="304" t="n">
        <v>0</v>
      </c>
    </row>
    <row r="178" ht="12.75" customHeight="1" s="414">
      <c r="B178" s="13" t="inlineStr">
        <is>
          <t>KH</t>
        </is>
      </c>
      <c r="C178" s="104" t="inlineStr">
        <is>
          <t>Haiti</t>
        </is>
      </c>
      <c r="D178" s="309">
        <f>$D$12</f>
        <v/>
      </c>
      <c r="E178" s="288">
        <f>SUM(F178:G178)</f>
        <v/>
      </c>
      <c r="F178" s="159" t="n">
        <v>0</v>
      </c>
      <c r="G178" s="160" t="n">
        <v>0</v>
      </c>
      <c r="H178" s="166" t="n">
        <v>0</v>
      </c>
      <c r="I178" s="304" t="n">
        <v>0</v>
      </c>
    </row>
    <row r="179" ht="12.75" customHeight="1" s="414">
      <c r="C179" s="78" t="n"/>
      <c r="D179" s="310">
        <f>$D$13</f>
        <v/>
      </c>
      <c r="E179" s="290">
        <f>SUM(F179:G179)</f>
        <v/>
      </c>
      <c r="F179" s="163" t="n">
        <v>0</v>
      </c>
      <c r="G179" s="164" t="n">
        <v>0</v>
      </c>
      <c r="H179" s="166" t="n">
        <v>0</v>
      </c>
      <c r="I179" s="304" t="n">
        <v>0</v>
      </c>
    </row>
    <row r="180" ht="12.75" customHeight="1" s="414">
      <c r="B180" s="13" t="inlineStr">
        <is>
          <t>CM</t>
        </is>
      </c>
      <c r="C180" s="104" t="inlineStr">
        <is>
          <t>Honduras</t>
        </is>
      </c>
      <c r="D180" s="309">
        <f>$D$12</f>
        <v/>
      </c>
      <c r="E180" s="288">
        <f>SUM(F180:G180)</f>
        <v/>
      </c>
      <c r="F180" s="159" t="n">
        <v>0</v>
      </c>
      <c r="G180" s="160" t="n">
        <v>0</v>
      </c>
      <c r="H180" s="166" t="n">
        <v>0</v>
      </c>
      <c r="I180" s="304" t="n">
        <v>0</v>
      </c>
    </row>
    <row r="181" ht="12.75" customHeight="1" s="414">
      <c r="C181" s="78" t="n"/>
      <c r="D181" s="310">
        <f>$D$13</f>
        <v/>
      </c>
      <c r="E181" s="290">
        <f>SUM(F181:G181)</f>
        <v/>
      </c>
      <c r="F181" s="163" t="n">
        <v>0</v>
      </c>
      <c r="G181" s="164" t="n">
        <v>0</v>
      </c>
      <c r="H181" s="166" t="n">
        <v>0</v>
      </c>
      <c r="I181" s="304" t="n">
        <v>0</v>
      </c>
    </row>
    <row r="182" ht="12.75" customHeight="1" s="414">
      <c r="B182" s="13" t="inlineStr">
        <is>
          <t>CA</t>
        </is>
      </c>
      <c r="C182" s="104" t="inlineStr">
        <is>
          <t>Hong Kong</t>
        </is>
      </c>
      <c r="D182" s="309">
        <f>$D$12</f>
        <v/>
      </c>
      <c r="E182" s="288">
        <f>SUM(F182:G182)</f>
        <v/>
      </c>
      <c r="F182" s="159" t="n">
        <v>0</v>
      </c>
      <c r="G182" s="160" t="n">
        <v>0</v>
      </c>
      <c r="H182" s="166" t="n">
        <v>0</v>
      </c>
      <c r="I182" s="304" t="n">
        <v>0</v>
      </c>
    </row>
    <row r="183" ht="12.75" customHeight="1" s="414">
      <c r="C183" s="78" t="n"/>
      <c r="D183" s="310">
        <f>$D$13</f>
        <v/>
      </c>
      <c r="E183" s="290">
        <f>SUM(F183:G183)</f>
        <v/>
      </c>
      <c r="F183" s="163" t="n">
        <v>0</v>
      </c>
      <c r="G183" s="164" t="n">
        <v>0</v>
      </c>
      <c r="H183" s="166" t="n">
        <v>0</v>
      </c>
      <c r="I183" s="304" t="n">
        <v>0</v>
      </c>
    </row>
    <row r="184" ht="12.75" customHeight="1" s="414">
      <c r="B184" s="13" t="inlineStr">
        <is>
          <t>CV</t>
        </is>
      </c>
      <c r="C184" s="104" t="inlineStr">
        <is>
          <t>Hungary</t>
        </is>
      </c>
      <c r="D184" s="309">
        <f>$D$12</f>
        <v/>
      </c>
      <c r="E184" s="288">
        <f>SUM(F184:G184)</f>
        <v/>
      </c>
      <c r="F184" s="159" t="n">
        <v>0</v>
      </c>
      <c r="G184" s="160" t="n">
        <v>0</v>
      </c>
      <c r="H184" s="166" t="n">
        <v>0</v>
      </c>
      <c r="I184" s="304" t="n">
        <v>0</v>
      </c>
    </row>
    <row r="185" ht="12.75" customHeight="1" s="414">
      <c r="C185" s="78" t="n"/>
      <c r="D185" s="310">
        <f>$D$13</f>
        <v/>
      </c>
      <c r="E185" s="290">
        <f>SUM(F185:G185)</f>
        <v/>
      </c>
      <c r="F185" s="163" t="n">
        <v>0</v>
      </c>
      <c r="G185" s="164" t="n">
        <v>0</v>
      </c>
      <c r="H185" s="166" t="n">
        <v>0</v>
      </c>
      <c r="I185" s="304" t="n">
        <v>0</v>
      </c>
    </row>
    <row r="186" ht="12.75" customHeight="1" s="414">
      <c r="B186" s="13" t="inlineStr">
        <is>
          <t>KZ</t>
        </is>
      </c>
      <c r="C186" s="104" t="inlineStr">
        <is>
          <t>Iceland</t>
        </is>
      </c>
      <c r="D186" s="309">
        <f>$D$12</f>
        <v/>
      </c>
      <c r="E186" s="288">
        <f>SUM(F186:G186)</f>
        <v/>
      </c>
      <c r="F186" s="159" t="n">
        <v>0</v>
      </c>
      <c r="G186" s="160" t="n">
        <v>0</v>
      </c>
      <c r="H186" s="166" t="n">
        <v>0</v>
      </c>
      <c r="I186" s="304" t="n">
        <v>0</v>
      </c>
    </row>
    <row r="187" ht="12.75" customHeight="1" s="414">
      <c r="C187" s="78" t="n"/>
      <c r="D187" s="310">
        <f>$D$13</f>
        <v/>
      </c>
      <c r="E187" s="290">
        <f>SUM(F187:G187)</f>
        <v/>
      </c>
      <c r="F187" s="163" t="n">
        <v>0</v>
      </c>
      <c r="G187" s="164" t="n">
        <v>0</v>
      </c>
      <c r="H187" s="166" t="n">
        <v>0</v>
      </c>
      <c r="I187" s="304" t="n">
        <v>0</v>
      </c>
    </row>
    <row r="188" ht="12.75" customHeight="1" s="414">
      <c r="B188" s="13" t="inlineStr">
        <is>
          <t>QA</t>
        </is>
      </c>
      <c r="C188" s="104" t="inlineStr">
        <is>
          <t>India</t>
        </is>
      </c>
      <c r="D188" s="309">
        <f>$D$12</f>
        <v/>
      </c>
      <c r="E188" s="288">
        <f>SUM(F188:G188)</f>
        <v/>
      </c>
      <c r="F188" s="159" t="n">
        <v>0</v>
      </c>
      <c r="G188" s="160" t="n">
        <v>0</v>
      </c>
      <c r="H188" s="166" t="n">
        <v>0</v>
      </c>
      <c r="I188" s="304" t="n">
        <v>0</v>
      </c>
    </row>
    <row r="189" ht="12.75" customHeight="1" s="414">
      <c r="C189" s="78" t="n"/>
      <c r="D189" s="310">
        <f>$D$13</f>
        <v/>
      </c>
      <c r="E189" s="290">
        <f>SUM(F189:G189)</f>
        <v/>
      </c>
      <c r="F189" s="163" t="n">
        <v>0</v>
      </c>
      <c r="G189" s="164" t="n">
        <v>0</v>
      </c>
      <c r="H189" s="166" t="n">
        <v>0</v>
      </c>
      <c r="I189" s="304" t="n">
        <v>0</v>
      </c>
    </row>
    <row r="190" ht="12.75" customHeight="1" s="414">
      <c r="B190" s="13" t="inlineStr">
        <is>
          <t>KE</t>
        </is>
      </c>
      <c r="C190" s="104" t="inlineStr">
        <is>
          <t>Indonesia</t>
        </is>
      </c>
      <c r="D190" s="309">
        <f>$D$12</f>
        <v/>
      </c>
      <c r="E190" s="288">
        <f>SUM(F190:G190)</f>
        <v/>
      </c>
      <c r="F190" s="159" t="n">
        <v>0</v>
      </c>
      <c r="G190" s="160" t="n">
        <v>0</v>
      </c>
      <c r="H190" s="166" t="n">
        <v>0</v>
      </c>
      <c r="I190" s="304" t="n">
        <v>0</v>
      </c>
    </row>
    <row r="191" ht="12.75" customHeight="1" s="414">
      <c r="C191" s="78" t="n"/>
      <c r="D191" s="310">
        <f>$D$13</f>
        <v/>
      </c>
      <c r="E191" s="290">
        <f>SUM(F191:G191)</f>
        <v/>
      </c>
      <c r="F191" s="163" t="n">
        <v>0</v>
      </c>
      <c r="G191" s="164" t="n">
        <v>0</v>
      </c>
      <c r="H191" s="166" t="n">
        <v>0</v>
      </c>
      <c r="I191" s="304" t="n">
        <v>0</v>
      </c>
    </row>
    <row r="192" ht="12.75" customHeight="1" s="414">
      <c r="B192" s="13" t="inlineStr">
        <is>
          <t>KG</t>
        </is>
      </c>
      <c r="C192" s="104" t="inlineStr">
        <is>
          <t>Iran</t>
        </is>
      </c>
      <c r="D192" s="309">
        <f>$D$12</f>
        <v/>
      </c>
      <c r="E192" s="288">
        <f>SUM(F192:G192)</f>
        <v/>
      </c>
      <c r="F192" s="159" t="n">
        <v>0</v>
      </c>
      <c r="G192" s="160" t="n">
        <v>0</v>
      </c>
      <c r="H192" s="166" t="n">
        <v>0</v>
      </c>
      <c r="I192" s="304" t="n">
        <v>0</v>
      </c>
    </row>
    <row r="193" ht="12.75" customHeight="1" s="414">
      <c r="C193" s="78" t="n"/>
      <c r="D193" s="310">
        <f>$D$13</f>
        <v/>
      </c>
      <c r="E193" s="290">
        <f>SUM(F193:G193)</f>
        <v/>
      </c>
      <c r="F193" s="163" t="n">
        <v>0</v>
      </c>
      <c r="G193" s="164" t="n">
        <v>0</v>
      </c>
      <c r="H193" s="166" t="n">
        <v>0</v>
      </c>
      <c r="I193" s="304" t="n">
        <v>0</v>
      </c>
    </row>
    <row r="194" ht="12.75" customHeight="1" s="414">
      <c r="B194" s="13" t="inlineStr">
        <is>
          <t>KI</t>
        </is>
      </c>
      <c r="C194" s="104" t="inlineStr">
        <is>
          <t>Iraq</t>
        </is>
      </c>
      <c r="D194" s="309">
        <f>$D$12</f>
        <v/>
      </c>
      <c r="E194" s="288">
        <f>SUM(F194:G194)</f>
        <v/>
      </c>
      <c r="F194" s="159" t="n">
        <v>0</v>
      </c>
      <c r="G194" s="160" t="n">
        <v>0</v>
      </c>
      <c r="H194" s="166" t="n">
        <v>0</v>
      </c>
      <c r="I194" s="304" t="n">
        <v>0</v>
      </c>
    </row>
    <row r="195" ht="12.75" customHeight="1" s="414">
      <c r="C195" s="78" t="n"/>
      <c r="D195" s="310">
        <f>$D$13</f>
        <v/>
      </c>
      <c r="E195" s="290">
        <f>SUM(F195:G195)</f>
        <v/>
      </c>
      <c r="F195" s="163" t="n">
        <v>0</v>
      </c>
      <c r="G195" s="164" t="n">
        <v>0</v>
      </c>
      <c r="H195" s="166" t="n">
        <v>0</v>
      </c>
      <c r="I195" s="304" t="n">
        <v>0</v>
      </c>
    </row>
    <row r="196" ht="12.75" customHeight="1" s="414">
      <c r="B196" s="13" t="inlineStr">
        <is>
          <t>CC</t>
        </is>
      </c>
      <c r="C196" s="104" t="inlineStr">
        <is>
          <t>Ireland</t>
        </is>
      </c>
      <c r="D196" s="309">
        <f>$D$12</f>
        <v/>
      </c>
      <c r="E196" s="288">
        <f>SUM(F196:G196)</f>
        <v/>
      </c>
      <c r="F196" s="159" t="n">
        <v>0</v>
      </c>
      <c r="G196" s="160" t="n">
        <v>0</v>
      </c>
      <c r="H196" s="166" t="n">
        <v>0</v>
      </c>
      <c r="I196" s="304" t="n">
        <v>0</v>
      </c>
    </row>
    <row r="197" ht="12.75" customHeight="1" s="414">
      <c r="C197" s="78" t="n"/>
      <c r="D197" s="310">
        <f>$D$13</f>
        <v/>
      </c>
      <c r="E197" s="290">
        <f>SUM(F197:G197)</f>
        <v/>
      </c>
      <c r="F197" s="163" t="n">
        <v>0</v>
      </c>
      <c r="G197" s="164" t="n">
        <v>0</v>
      </c>
      <c r="H197" s="166" t="n">
        <v>0</v>
      </c>
      <c r="I197" s="304" t="n">
        <v>0</v>
      </c>
    </row>
    <row r="198" ht="12.75" customHeight="1" s="414">
      <c r="B198" s="13" t="inlineStr">
        <is>
          <t>CO</t>
        </is>
      </c>
      <c r="C198" s="104" t="inlineStr">
        <is>
          <t>Isle of Man</t>
        </is>
      </c>
      <c r="D198" s="309">
        <f>$D$12</f>
        <v/>
      </c>
      <c r="E198" s="288">
        <f>SUM(F198:G198)</f>
        <v/>
      </c>
      <c r="F198" s="159" t="n">
        <v>0</v>
      </c>
      <c r="G198" s="160" t="n">
        <v>0</v>
      </c>
      <c r="H198" s="166" t="n">
        <v>0</v>
      </c>
      <c r="I198" s="304" t="n">
        <v>0</v>
      </c>
    </row>
    <row r="199" ht="12.75" customHeight="1" s="414">
      <c r="C199" s="78" t="n"/>
      <c r="D199" s="310">
        <f>$D$13</f>
        <v/>
      </c>
      <c r="E199" s="290">
        <f>SUM(F199:G199)</f>
        <v/>
      </c>
      <c r="F199" s="163" t="n">
        <v>0</v>
      </c>
      <c r="G199" s="164" t="n">
        <v>0</v>
      </c>
      <c r="H199" s="166" t="n">
        <v>0</v>
      </c>
      <c r="I199" s="304" t="n">
        <v>0</v>
      </c>
    </row>
    <row r="200" ht="12.75" customHeight="1" s="414">
      <c r="B200" s="13" t="inlineStr">
        <is>
          <t>KM</t>
        </is>
      </c>
      <c r="C200" s="104" t="inlineStr">
        <is>
          <t>Israel</t>
        </is>
      </c>
      <c r="D200" s="309">
        <f>$D$12</f>
        <v/>
      </c>
      <c r="E200" s="288">
        <f>SUM(F200:G200)</f>
        <v/>
      </c>
      <c r="F200" s="159" t="n">
        <v>0</v>
      </c>
      <c r="G200" s="160" t="n">
        <v>0</v>
      </c>
      <c r="H200" s="166" t="n">
        <v>0</v>
      </c>
      <c r="I200" s="304" t="n">
        <v>0</v>
      </c>
    </row>
    <row r="201" ht="12.75" customHeight="1" s="414">
      <c r="C201" s="78" t="n"/>
      <c r="D201" s="310">
        <f>$D$13</f>
        <v/>
      </c>
      <c r="E201" s="290">
        <f>SUM(F201:G201)</f>
        <v/>
      </c>
      <c r="F201" s="163" t="n">
        <v>0</v>
      </c>
      <c r="G201" s="164" t="n">
        <v>0</v>
      </c>
      <c r="H201" s="166" t="n">
        <v>0</v>
      </c>
      <c r="I201" s="304" t="n">
        <v>0</v>
      </c>
    </row>
    <row r="202" ht="12.75" customHeight="1" s="414">
      <c r="B202" s="13" t="inlineStr">
        <is>
          <t>CD</t>
        </is>
      </c>
      <c r="C202" s="104" t="inlineStr">
        <is>
          <t>Italy</t>
        </is>
      </c>
      <c r="D202" s="309">
        <f>$D$12</f>
        <v/>
      </c>
      <c r="E202" s="288">
        <f>SUM(F202:G202)</f>
        <v/>
      </c>
      <c r="F202" s="159" t="n">
        <v>0</v>
      </c>
      <c r="G202" s="160" t="n">
        <v>0</v>
      </c>
      <c r="H202" s="166" t="n">
        <v>0</v>
      </c>
      <c r="I202" s="304" t="n">
        <v>0</v>
      </c>
    </row>
    <row r="203" ht="12.75" customHeight="1" s="414">
      <c r="C203" s="78" t="n"/>
      <c r="D203" s="310">
        <f>$D$13</f>
        <v/>
      </c>
      <c r="E203" s="290">
        <f>SUM(F203:G203)</f>
        <v/>
      </c>
      <c r="F203" s="163" t="n">
        <v>0</v>
      </c>
      <c r="G203" s="164" t="n">
        <v>0</v>
      </c>
      <c r="H203" s="166" t="n">
        <v>0</v>
      </c>
      <c r="I203" s="304" t="n">
        <v>0</v>
      </c>
    </row>
    <row r="204" ht="12.75" customHeight="1" s="414">
      <c r="B204" s="13" t="inlineStr">
        <is>
          <t>KR</t>
        </is>
      </c>
      <c r="C204" s="104" t="inlineStr">
        <is>
          <t>Jamaica</t>
        </is>
      </c>
      <c r="D204" s="309">
        <f>$D$12</f>
        <v/>
      </c>
      <c r="E204" s="288">
        <f>SUM(F204:G204)</f>
        <v/>
      </c>
      <c r="F204" s="159" t="n">
        <v>0</v>
      </c>
      <c r="G204" s="160" t="n">
        <v>0</v>
      </c>
      <c r="H204" s="166" t="n">
        <v>0</v>
      </c>
      <c r="I204" s="304" t="n">
        <v>0</v>
      </c>
    </row>
    <row r="205" ht="12.75" customHeight="1" s="414">
      <c r="C205" s="78" t="n"/>
      <c r="D205" s="310">
        <f>$D$13</f>
        <v/>
      </c>
      <c r="E205" s="290">
        <f>SUM(F205:G205)</f>
        <v/>
      </c>
      <c r="F205" s="163" t="n">
        <v>0</v>
      </c>
      <c r="G205" s="164" t="n">
        <v>0</v>
      </c>
      <c r="H205" s="166" t="n">
        <v>0</v>
      </c>
      <c r="I205" s="304" t="n">
        <v>0</v>
      </c>
    </row>
    <row r="206" ht="12.75" customHeight="1" s="414">
      <c r="B206" s="13" t="inlineStr">
        <is>
          <t>KP</t>
        </is>
      </c>
      <c r="C206" s="104" t="inlineStr">
        <is>
          <t>Japan</t>
        </is>
      </c>
      <c r="D206" s="309">
        <f>$D$12</f>
        <v/>
      </c>
      <c r="E206" s="288">
        <f>SUM(F206:G206)</f>
        <v/>
      </c>
      <c r="F206" s="159" t="n">
        <v>0</v>
      </c>
      <c r="G206" s="160" t="n">
        <v>0</v>
      </c>
      <c r="H206" s="166" t="n">
        <v>0</v>
      </c>
      <c r="I206" s="304" t="n">
        <v>0</v>
      </c>
    </row>
    <row r="207" ht="12.75" customHeight="1" s="414">
      <c r="C207" s="78" t="n"/>
      <c r="D207" s="310">
        <f>$D$13</f>
        <v/>
      </c>
      <c r="E207" s="290">
        <f>SUM(F207:G207)</f>
        <v/>
      </c>
      <c r="F207" s="163" t="n">
        <v>0</v>
      </c>
      <c r="G207" s="164" t="n">
        <v>0</v>
      </c>
      <c r="H207" s="166" t="n">
        <v>0</v>
      </c>
      <c r="I207" s="304" t="n">
        <v>0</v>
      </c>
    </row>
    <row r="208" ht="12.75" customHeight="1" s="414">
      <c r="B208" s="13" t="inlineStr">
        <is>
          <t>HR</t>
        </is>
      </c>
      <c r="C208" s="104" t="inlineStr">
        <is>
          <t>Jersy</t>
        </is>
      </c>
      <c r="D208" s="309">
        <f>$D$12</f>
        <v/>
      </c>
      <c r="E208" s="288">
        <f>SUM(F208:G208)</f>
        <v/>
      </c>
      <c r="F208" s="159" t="n">
        <v>0</v>
      </c>
      <c r="G208" s="160" t="n">
        <v>0</v>
      </c>
      <c r="H208" s="166" t="n">
        <v>0</v>
      </c>
      <c r="I208" s="304" t="n">
        <v>0</v>
      </c>
    </row>
    <row r="209" ht="12.75" customHeight="1" s="414">
      <c r="C209" s="78" t="n"/>
      <c r="D209" s="310">
        <f>$D$13</f>
        <v/>
      </c>
      <c r="E209" s="290">
        <f>SUM(F209:G209)</f>
        <v/>
      </c>
      <c r="F209" s="163" t="n">
        <v>0</v>
      </c>
      <c r="G209" s="164" t="n">
        <v>0</v>
      </c>
      <c r="H209" s="166" t="n">
        <v>0</v>
      </c>
      <c r="I209" s="304" t="n">
        <v>0</v>
      </c>
    </row>
    <row r="210" ht="12.75" customHeight="1" s="414">
      <c r="B210" s="13" t="inlineStr">
        <is>
          <t>CU</t>
        </is>
      </c>
      <c r="C210" s="104" t="inlineStr">
        <is>
          <t>Jordan</t>
        </is>
      </c>
      <c r="D210" s="309">
        <f>$D$12</f>
        <v/>
      </c>
      <c r="E210" s="288">
        <f>SUM(F210:G210)</f>
        <v/>
      </c>
      <c r="F210" s="159" t="n">
        <v>0</v>
      </c>
      <c r="G210" s="160" t="n">
        <v>0</v>
      </c>
      <c r="H210" s="166" t="n">
        <v>0</v>
      </c>
      <c r="I210" s="304" t="n">
        <v>0</v>
      </c>
    </row>
    <row r="211" ht="12.75" customHeight="1" s="414">
      <c r="C211" s="78" t="n"/>
      <c r="D211" s="310">
        <f>$D$13</f>
        <v/>
      </c>
      <c r="E211" s="290">
        <f>SUM(F211:G211)</f>
        <v/>
      </c>
      <c r="F211" s="163" t="n">
        <v>0</v>
      </c>
      <c r="G211" s="164" t="n">
        <v>0</v>
      </c>
      <c r="H211" s="166" t="n">
        <v>0</v>
      </c>
      <c r="I211" s="304" t="n">
        <v>0</v>
      </c>
    </row>
    <row r="212" ht="12.75" customHeight="1" s="414">
      <c r="B212" s="13" t="inlineStr">
        <is>
          <t>KW</t>
        </is>
      </c>
      <c r="C212" s="104" t="inlineStr">
        <is>
          <t>Kazakhstan</t>
        </is>
      </c>
      <c r="D212" s="309">
        <f>$D$12</f>
        <v/>
      </c>
      <c r="E212" s="288">
        <f>SUM(F212:G212)</f>
        <v/>
      </c>
      <c r="F212" s="159" t="n">
        <v>0</v>
      </c>
      <c r="G212" s="160" t="n">
        <v>0</v>
      </c>
      <c r="H212" s="166" t="n">
        <v>0</v>
      </c>
      <c r="I212" s="304" t="n">
        <v>0</v>
      </c>
    </row>
    <row r="213" ht="12.75" customHeight="1" s="414">
      <c r="C213" s="78" t="n"/>
      <c r="D213" s="310">
        <f>$D$13</f>
        <v/>
      </c>
      <c r="E213" s="290">
        <f>SUM(F213:G213)</f>
        <v/>
      </c>
      <c r="F213" s="163" t="n">
        <v>0</v>
      </c>
      <c r="G213" s="164" t="n">
        <v>0</v>
      </c>
      <c r="H213" s="166" t="n">
        <v>0</v>
      </c>
      <c r="I213" s="304" t="n">
        <v>0</v>
      </c>
    </row>
    <row r="214" ht="12.75" customHeight="1" s="414">
      <c r="B214" s="13" t="inlineStr">
        <is>
          <t>LA</t>
        </is>
      </c>
      <c r="C214" s="104" t="inlineStr">
        <is>
          <t>Kenya</t>
        </is>
      </c>
      <c r="D214" s="309">
        <f>$D$12</f>
        <v/>
      </c>
      <c r="E214" s="288">
        <f>SUM(F214:G214)</f>
        <v/>
      </c>
      <c r="F214" s="159" t="n">
        <v>0</v>
      </c>
      <c r="G214" s="160" t="n">
        <v>0</v>
      </c>
      <c r="H214" s="166" t="n">
        <v>0</v>
      </c>
      <c r="I214" s="304" t="n">
        <v>0</v>
      </c>
    </row>
    <row r="215" ht="12.75" customHeight="1" s="414">
      <c r="C215" s="78" t="n"/>
      <c r="D215" s="310">
        <f>$D$13</f>
        <v/>
      </c>
      <c r="E215" s="290">
        <f>SUM(F215:G215)</f>
        <v/>
      </c>
      <c r="F215" s="163" t="n">
        <v>0</v>
      </c>
      <c r="G215" s="164" t="n">
        <v>0</v>
      </c>
      <c r="H215" s="166" t="n">
        <v>0</v>
      </c>
      <c r="I215" s="304" t="n">
        <v>0</v>
      </c>
    </row>
    <row r="216" ht="12.75" customHeight="1" s="414">
      <c r="B216" s="13" t="inlineStr">
        <is>
          <t>LS</t>
        </is>
      </c>
      <c r="C216" s="104" t="inlineStr">
        <is>
          <t>Kiribati</t>
        </is>
      </c>
      <c r="D216" s="309">
        <f>$D$12</f>
        <v/>
      </c>
      <c r="E216" s="288">
        <f>SUM(F216:G216)</f>
        <v/>
      </c>
      <c r="F216" s="159" t="n">
        <v>0</v>
      </c>
      <c r="G216" s="160" t="n">
        <v>0</v>
      </c>
      <c r="H216" s="166" t="n">
        <v>0</v>
      </c>
      <c r="I216" s="304" t="n">
        <v>0</v>
      </c>
    </row>
    <row r="217" ht="12.75" customHeight="1" s="414">
      <c r="C217" s="78" t="n"/>
      <c r="D217" s="310">
        <f>$D$13</f>
        <v/>
      </c>
      <c r="E217" s="290">
        <f>SUM(F217:G217)</f>
        <v/>
      </c>
      <c r="F217" s="163" t="n">
        <v>0</v>
      </c>
      <c r="G217" s="164" t="n">
        <v>0</v>
      </c>
      <c r="H217" s="166" t="n">
        <v>0</v>
      </c>
      <c r="I217" s="304" t="n">
        <v>0</v>
      </c>
    </row>
    <row r="218" ht="12.75" customHeight="1" s="414">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14">
      <c r="C219" s="78" t="n"/>
      <c r="D219" s="310">
        <f>$D$13</f>
        <v/>
      </c>
      <c r="E219" s="290">
        <f>SUM(F219:G219)</f>
        <v/>
      </c>
      <c r="F219" s="163" t="n">
        <v>0</v>
      </c>
      <c r="G219" s="164" t="n">
        <v>0</v>
      </c>
      <c r="H219" s="166" t="n">
        <v>0</v>
      </c>
      <c r="I219" s="304" t="n">
        <v>0</v>
      </c>
    </row>
    <row r="220" ht="12.75" customHeight="1" s="414">
      <c r="B220" s="13" t="inlineStr">
        <is>
          <t>LB</t>
        </is>
      </c>
      <c r="C220" s="104" t="inlineStr">
        <is>
          <t>Korea, Republic Of</t>
        </is>
      </c>
      <c r="D220" s="309">
        <f>$D$12</f>
        <v/>
      </c>
      <c r="E220" s="288">
        <f>SUM(F220:G220)</f>
        <v/>
      </c>
      <c r="F220" s="159" t="n">
        <v>0</v>
      </c>
      <c r="G220" s="160" t="n">
        <v>0</v>
      </c>
      <c r="H220" s="166" t="n">
        <v>0</v>
      </c>
      <c r="I220" s="304" t="n">
        <v>0</v>
      </c>
    </row>
    <row r="221" ht="12.75" customHeight="1" s="414">
      <c r="C221" s="78" t="n"/>
      <c r="D221" s="310">
        <f>$D$13</f>
        <v/>
      </c>
      <c r="E221" s="290">
        <f>SUM(F221:G221)</f>
        <v/>
      </c>
      <c r="F221" s="163" t="n">
        <v>0</v>
      </c>
      <c r="G221" s="164" t="n">
        <v>0</v>
      </c>
      <c r="H221" s="166" t="n">
        <v>0</v>
      </c>
      <c r="I221" s="304" t="n">
        <v>0</v>
      </c>
    </row>
    <row r="222" ht="12.75" customHeight="1" s="414">
      <c r="B222" s="13" t="inlineStr">
        <is>
          <t>LR</t>
        </is>
      </c>
      <c r="C222" s="104" t="inlineStr">
        <is>
          <t>Kuwait</t>
        </is>
      </c>
      <c r="D222" s="309">
        <f>$D$12</f>
        <v/>
      </c>
      <c r="E222" s="288">
        <f>SUM(F222:G222)</f>
        <v/>
      </c>
      <c r="F222" s="159" t="n">
        <v>0</v>
      </c>
      <c r="G222" s="160" t="n">
        <v>0</v>
      </c>
      <c r="H222" s="166" t="n">
        <v>0</v>
      </c>
      <c r="I222" s="304" t="n">
        <v>0</v>
      </c>
    </row>
    <row r="223" ht="12.75" customHeight="1" s="414">
      <c r="C223" s="78" t="n"/>
      <c r="D223" s="310">
        <f>$D$13</f>
        <v/>
      </c>
      <c r="E223" s="290">
        <f>SUM(F223:G223)</f>
        <v/>
      </c>
      <c r="F223" s="163" t="n">
        <v>0</v>
      </c>
      <c r="G223" s="164" t="n">
        <v>0</v>
      </c>
      <c r="H223" s="166" t="n">
        <v>0</v>
      </c>
      <c r="I223" s="304" t="n">
        <v>0</v>
      </c>
    </row>
    <row r="224" ht="12.75" customHeight="1" s="414">
      <c r="B224" s="13" t="inlineStr">
        <is>
          <t>LY</t>
        </is>
      </c>
      <c r="C224" s="104" t="inlineStr">
        <is>
          <t>Kyrgyzstan</t>
        </is>
      </c>
      <c r="D224" s="309">
        <f>$D$12</f>
        <v/>
      </c>
      <c r="E224" s="288">
        <f>SUM(F224:G224)</f>
        <v/>
      </c>
      <c r="F224" s="159" t="n">
        <v>0</v>
      </c>
      <c r="G224" s="160" t="n">
        <v>0</v>
      </c>
      <c r="H224" s="166" t="n">
        <v>0</v>
      </c>
      <c r="I224" s="304" t="n">
        <v>0</v>
      </c>
    </row>
    <row r="225" ht="12.75" customHeight="1" s="414">
      <c r="C225" s="78" t="n"/>
      <c r="D225" s="310">
        <f>$D$13</f>
        <v/>
      </c>
      <c r="E225" s="290">
        <f>SUM(F225:G225)</f>
        <v/>
      </c>
      <c r="F225" s="163" t="n">
        <v>0</v>
      </c>
      <c r="G225" s="164" t="n">
        <v>0</v>
      </c>
      <c r="H225" s="166" t="n">
        <v>0</v>
      </c>
      <c r="I225" s="304" t="n">
        <v>0</v>
      </c>
    </row>
    <row r="226" ht="12.75" customHeight="1" s="414">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14">
      <c r="C227" s="78" t="n"/>
      <c r="D227" s="310">
        <f>$D$13</f>
        <v/>
      </c>
      <c r="E227" s="290">
        <f>SUM(F227:G227)</f>
        <v/>
      </c>
      <c r="F227" s="163" t="n">
        <v>0</v>
      </c>
      <c r="G227" s="164" t="n">
        <v>0</v>
      </c>
      <c r="H227" s="166" t="n">
        <v>0</v>
      </c>
      <c r="I227" s="304" t="n">
        <v>0</v>
      </c>
    </row>
    <row r="228" ht="12.75" customHeight="1" s="414">
      <c r="B228" s="13" t="inlineStr">
        <is>
          <t>LT</t>
        </is>
      </c>
      <c r="C228" s="104" t="inlineStr">
        <is>
          <t>Latvia</t>
        </is>
      </c>
      <c r="D228" s="309">
        <f>$D$12</f>
        <v/>
      </c>
      <c r="E228" s="288">
        <f>SUM(F228:G228)</f>
        <v/>
      </c>
      <c r="F228" s="159" t="n">
        <v>0</v>
      </c>
      <c r="G228" s="160" t="n">
        <v>0</v>
      </c>
      <c r="H228" s="166" t="n">
        <v>0</v>
      </c>
      <c r="I228" s="304" t="n">
        <v>0</v>
      </c>
    </row>
    <row r="229" ht="12.75" customHeight="1" s="414">
      <c r="C229" s="78" t="n"/>
      <c r="D229" s="310">
        <f>$D$13</f>
        <v/>
      </c>
      <c r="E229" s="290">
        <f>SUM(F229:G229)</f>
        <v/>
      </c>
      <c r="F229" s="163" t="n">
        <v>0</v>
      </c>
      <c r="G229" s="164" t="n">
        <v>0</v>
      </c>
      <c r="H229" s="166" t="n">
        <v>0</v>
      </c>
      <c r="I229" s="304" t="n">
        <v>0</v>
      </c>
    </row>
    <row r="230" ht="12.75" customHeight="1" s="414">
      <c r="B230" s="13" t="inlineStr">
        <is>
          <t>LU</t>
        </is>
      </c>
      <c r="C230" s="104" t="inlineStr">
        <is>
          <t>Lebanon</t>
        </is>
      </c>
      <c r="D230" s="309">
        <f>$D$12</f>
        <v/>
      </c>
      <c r="E230" s="288">
        <f>SUM(F230:G230)</f>
        <v/>
      </c>
      <c r="F230" s="159" t="n">
        <v>0</v>
      </c>
      <c r="G230" s="160" t="n">
        <v>0</v>
      </c>
      <c r="H230" s="166" t="n">
        <v>0</v>
      </c>
      <c r="I230" s="304" t="n">
        <v>0</v>
      </c>
    </row>
    <row r="231" ht="12.75" customHeight="1" s="414">
      <c r="C231" s="78" t="n"/>
      <c r="D231" s="310">
        <f>$D$13</f>
        <v/>
      </c>
      <c r="E231" s="290">
        <f>SUM(F231:G231)</f>
        <v/>
      </c>
      <c r="F231" s="163" t="n">
        <v>0</v>
      </c>
      <c r="G231" s="164" t="n">
        <v>0</v>
      </c>
      <c r="H231" s="166" t="n">
        <v>0</v>
      </c>
      <c r="I231" s="304" t="n">
        <v>0</v>
      </c>
    </row>
    <row r="232" ht="12.75" customHeight="1" s="414">
      <c r="B232" s="13" t="inlineStr">
        <is>
          <t>MO</t>
        </is>
      </c>
      <c r="C232" s="104" t="inlineStr">
        <is>
          <t>Lesotho</t>
        </is>
      </c>
      <c r="D232" s="309">
        <f>$D$12</f>
        <v/>
      </c>
      <c r="E232" s="288">
        <f>SUM(F232:G232)</f>
        <v/>
      </c>
      <c r="F232" s="159" t="n">
        <v>0</v>
      </c>
      <c r="G232" s="160" t="n">
        <v>0</v>
      </c>
      <c r="H232" s="166" t="n">
        <v>0</v>
      </c>
      <c r="I232" s="304" t="n">
        <v>0</v>
      </c>
    </row>
    <row r="233" ht="12.75" customHeight="1" s="414">
      <c r="C233" s="78" t="n"/>
      <c r="D233" s="310">
        <f>$D$13</f>
        <v/>
      </c>
      <c r="E233" s="290">
        <f>SUM(F233:G233)</f>
        <v/>
      </c>
      <c r="F233" s="163" t="n">
        <v>0</v>
      </c>
      <c r="G233" s="164" t="n">
        <v>0</v>
      </c>
      <c r="H233" s="166" t="n">
        <v>0</v>
      </c>
      <c r="I233" s="304" t="n">
        <v>0</v>
      </c>
    </row>
    <row r="234" ht="12.75" customHeight="1" s="414">
      <c r="B234" s="13" t="inlineStr">
        <is>
          <t>MG</t>
        </is>
      </c>
      <c r="C234" s="104" t="inlineStr">
        <is>
          <t>Liberia</t>
        </is>
      </c>
      <c r="D234" s="309">
        <f>$D$12</f>
        <v/>
      </c>
      <c r="E234" s="288">
        <f>SUM(F234:G234)</f>
        <v/>
      </c>
      <c r="F234" s="159" t="n">
        <v>0</v>
      </c>
      <c r="G234" s="160" t="n">
        <v>0</v>
      </c>
      <c r="H234" s="166" t="n">
        <v>0</v>
      </c>
      <c r="I234" s="304" t="n">
        <v>0</v>
      </c>
    </row>
    <row r="235" ht="12.75" customHeight="1" s="414">
      <c r="C235" s="78" t="n"/>
      <c r="D235" s="310">
        <f>$D$13</f>
        <v/>
      </c>
      <c r="E235" s="290">
        <f>SUM(F235:G235)</f>
        <v/>
      </c>
      <c r="F235" s="163" t="n">
        <v>0</v>
      </c>
      <c r="G235" s="164" t="n">
        <v>0</v>
      </c>
      <c r="H235" s="166" t="n">
        <v>0</v>
      </c>
      <c r="I235" s="304" t="n">
        <v>0</v>
      </c>
    </row>
    <row r="236" ht="12.75" customHeight="1" s="414">
      <c r="B236" s="13" t="inlineStr">
        <is>
          <t>MW</t>
        </is>
      </c>
      <c r="C236" s="104" t="inlineStr">
        <is>
          <t>Libyan Arab Jamahiriya</t>
        </is>
      </c>
      <c r="D236" s="309">
        <f>$D$12</f>
        <v/>
      </c>
      <c r="E236" s="288">
        <f>SUM(F236:G236)</f>
        <v/>
      </c>
      <c r="F236" s="159" t="n">
        <v>0</v>
      </c>
      <c r="G236" s="160" t="n">
        <v>0</v>
      </c>
      <c r="H236" s="166" t="n">
        <v>0</v>
      </c>
      <c r="I236" s="304" t="n">
        <v>0</v>
      </c>
    </row>
    <row r="237" ht="12.75" customHeight="1" s="414">
      <c r="C237" s="78" t="n"/>
      <c r="D237" s="310">
        <f>$D$13</f>
        <v/>
      </c>
      <c r="E237" s="290">
        <f>SUM(F237:G237)</f>
        <v/>
      </c>
      <c r="F237" s="163" t="n">
        <v>0</v>
      </c>
      <c r="G237" s="164" t="n">
        <v>0</v>
      </c>
      <c r="H237" s="166" t="n">
        <v>0</v>
      </c>
      <c r="I237" s="304" t="n">
        <v>0</v>
      </c>
    </row>
    <row r="238" ht="12.75" customHeight="1" s="414">
      <c r="B238" s="13" t="inlineStr">
        <is>
          <t>MY</t>
        </is>
      </c>
      <c r="C238" s="104" t="inlineStr">
        <is>
          <t>Liechtenstein</t>
        </is>
      </c>
      <c r="D238" s="309">
        <f>$D$12</f>
        <v/>
      </c>
      <c r="E238" s="288">
        <f>SUM(F238:G238)</f>
        <v/>
      </c>
      <c r="F238" s="159" t="n">
        <v>0</v>
      </c>
      <c r="G238" s="160" t="n">
        <v>0</v>
      </c>
      <c r="H238" s="166" t="n">
        <v>0</v>
      </c>
      <c r="I238" s="304" t="n">
        <v>0</v>
      </c>
    </row>
    <row r="239" ht="12.75" customHeight="1" s="414">
      <c r="C239" s="78" t="n"/>
      <c r="D239" s="310">
        <f>$D$13</f>
        <v/>
      </c>
      <c r="E239" s="290">
        <f>SUM(F239:G239)</f>
        <v/>
      </c>
      <c r="F239" s="163" t="n">
        <v>0</v>
      </c>
      <c r="G239" s="164" t="n">
        <v>0</v>
      </c>
      <c r="H239" s="166" t="n">
        <v>0</v>
      </c>
      <c r="I239" s="304" t="n">
        <v>0</v>
      </c>
    </row>
    <row r="240" ht="12.75" customHeight="1" s="414">
      <c r="B240" s="13" t="inlineStr">
        <is>
          <t>MV</t>
        </is>
      </c>
      <c r="C240" s="104" t="inlineStr">
        <is>
          <t>Lithuania</t>
        </is>
      </c>
      <c r="D240" s="309">
        <f>$D$12</f>
        <v/>
      </c>
      <c r="E240" s="288">
        <f>SUM(F240:G240)</f>
        <v/>
      </c>
      <c r="F240" s="159" t="n">
        <v>0</v>
      </c>
      <c r="G240" s="160" t="n">
        <v>0</v>
      </c>
      <c r="H240" s="166" t="n">
        <v>0</v>
      </c>
      <c r="I240" s="304" t="n">
        <v>0</v>
      </c>
    </row>
    <row r="241" ht="12.75" customHeight="1" s="414">
      <c r="C241" s="78" t="n"/>
      <c r="D241" s="310">
        <f>$D$13</f>
        <v/>
      </c>
      <c r="E241" s="290">
        <f>SUM(F241:G241)</f>
        <v/>
      </c>
      <c r="F241" s="163" t="n">
        <v>0</v>
      </c>
      <c r="G241" s="164" t="n">
        <v>0</v>
      </c>
      <c r="H241" s="166" t="n">
        <v>0</v>
      </c>
      <c r="I241" s="304" t="n">
        <v>0</v>
      </c>
    </row>
    <row r="242" ht="12.75" customHeight="1" s="414">
      <c r="B242" s="13" t="inlineStr">
        <is>
          <t>ML</t>
        </is>
      </c>
      <c r="C242" s="104" t="inlineStr">
        <is>
          <t>Luxembourg</t>
        </is>
      </c>
      <c r="D242" s="309">
        <f>$D$12</f>
        <v/>
      </c>
      <c r="E242" s="288">
        <f>SUM(F242:G242)</f>
        <v/>
      </c>
      <c r="F242" s="159" t="n">
        <v>0</v>
      </c>
      <c r="G242" s="160" t="n">
        <v>0</v>
      </c>
      <c r="H242" s="166" t="n">
        <v>0</v>
      </c>
      <c r="I242" s="304" t="n">
        <v>0</v>
      </c>
    </row>
    <row r="243" ht="12.75" customHeight="1" s="414">
      <c r="C243" s="78" t="n"/>
      <c r="D243" s="310">
        <f>$D$13</f>
        <v/>
      </c>
      <c r="E243" s="290">
        <f>SUM(F243:G243)</f>
        <v/>
      </c>
      <c r="F243" s="163" t="n">
        <v>0</v>
      </c>
      <c r="G243" s="164" t="n">
        <v>0</v>
      </c>
      <c r="H243" s="166" t="n">
        <v>0</v>
      </c>
      <c r="I243" s="304" t="n">
        <v>0</v>
      </c>
    </row>
    <row r="244" ht="12.75" customHeight="1" s="414">
      <c r="B244" s="13" t="inlineStr">
        <is>
          <t>MT</t>
        </is>
      </c>
      <c r="C244" s="104" t="inlineStr">
        <is>
          <t>Macau</t>
        </is>
      </c>
      <c r="D244" s="309">
        <f>$D$12</f>
        <v/>
      </c>
      <c r="E244" s="288">
        <f>SUM(F244:G244)</f>
        <v/>
      </c>
      <c r="F244" s="159" t="n">
        <v>0</v>
      </c>
      <c r="G244" s="160" t="n">
        <v>0</v>
      </c>
      <c r="H244" s="166" t="n">
        <v>0</v>
      </c>
      <c r="I244" s="304" t="n">
        <v>0</v>
      </c>
    </row>
    <row r="245" ht="12.75" customHeight="1" s="414">
      <c r="C245" s="78" t="n"/>
      <c r="D245" s="310">
        <f>$D$13</f>
        <v/>
      </c>
      <c r="E245" s="290">
        <f>SUM(F245:G245)</f>
        <v/>
      </c>
      <c r="F245" s="163" t="n">
        <v>0</v>
      </c>
      <c r="G245" s="164" t="n">
        <v>0</v>
      </c>
      <c r="H245" s="166" t="n">
        <v>0</v>
      </c>
      <c r="I245" s="304" t="n">
        <v>0</v>
      </c>
    </row>
    <row r="246" ht="12.75" customHeight="1" s="414">
      <c r="B246" s="13" t="inlineStr">
        <is>
          <t>MA</t>
        </is>
      </c>
      <c r="C246" s="104" t="inlineStr">
        <is>
          <t>Macedonia</t>
        </is>
      </c>
      <c r="D246" s="309">
        <f>$D$12</f>
        <v/>
      </c>
      <c r="E246" s="288">
        <f>SUM(F246:G246)</f>
        <v/>
      </c>
      <c r="F246" s="159" t="n">
        <v>0</v>
      </c>
      <c r="G246" s="160" t="n">
        <v>0</v>
      </c>
      <c r="H246" s="166" t="n">
        <v>0</v>
      </c>
      <c r="I246" s="304" t="n">
        <v>0</v>
      </c>
    </row>
    <row r="247" ht="12.75" customHeight="1" s="414">
      <c r="C247" s="78" t="n"/>
      <c r="D247" s="310">
        <f>$D$13</f>
        <v/>
      </c>
      <c r="E247" s="290">
        <f>SUM(F247:G247)</f>
        <v/>
      </c>
      <c r="F247" s="163" t="n">
        <v>0</v>
      </c>
      <c r="G247" s="164" t="n">
        <v>0</v>
      </c>
      <c r="H247" s="166" t="n">
        <v>0</v>
      </c>
      <c r="I247" s="304" t="n">
        <v>0</v>
      </c>
    </row>
    <row r="248" ht="12.75" customHeight="1" s="414">
      <c r="B248" s="13" t="inlineStr">
        <is>
          <t>MH</t>
        </is>
      </c>
      <c r="C248" s="104" t="inlineStr">
        <is>
          <t>Madagascar</t>
        </is>
      </c>
      <c r="D248" s="309">
        <f>$D$12</f>
        <v/>
      </c>
      <c r="E248" s="288">
        <f>SUM(F248:G248)</f>
        <v/>
      </c>
      <c r="F248" s="159" t="n">
        <v>0</v>
      </c>
      <c r="G248" s="160" t="n">
        <v>0</v>
      </c>
      <c r="H248" s="166" t="n">
        <v>0</v>
      </c>
      <c r="I248" s="304" t="n">
        <v>0</v>
      </c>
    </row>
    <row r="249" ht="12.75" customHeight="1" s="414">
      <c r="C249" s="78" t="n"/>
      <c r="D249" s="310">
        <f>$D$13</f>
        <v/>
      </c>
      <c r="E249" s="290">
        <f>SUM(F249:G249)</f>
        <v/>
      </c>
      <c r="F249" s="163" t="n">
        <v>0</v>
      </c>
      <c r="G249" s="164" t="n">
        <v>0</v>
      </c>
      <c r="H249" s="166" t="n">
        <v>0</v>
      </c>
      <c r="I249" s="304" t="n">
        <v>0</v>
      </c>
    </row>
    <row r="250" ht="12.75" customHeight="1" s="414">
      <c r="B250" s="13" t="inlineStr">
        <is>
          <t>MR</t>
        </is>
      </c>
      <c r="C250" s="104" t="inlineStr">
        <is>
          <t>Malawi</t>
        </is>
      </c>
      <c r="D250" s="309">
        <f>$D$12</f>
        <v/>
      </c>
      <c r="E250" s="288">
        <f>SUM(F250:G250)</f>
        <v/>
      </c>
      <c r="F250" s="159" t="n">
        <v>0</v>
      </c>
      <c r="G250" s="160" t="n">
        <v>0</v>
      </c>
      <c r="H250" s="166" t="n">
        <v>0</v>
      </c>
      <c r="I250" s="304" t="n">
        <v>0</v>
      </c>
    </row>
    <row r="251" ht="12.75" customHeight="1" s="414">
      <c r="C251" s="78" t="n"/>
      <c r="D251" s="310">
        <f>$D$13</f>
        <v/>
      </c>
      <c r="E251" s="290">
        <f>SUM(F251:G251)</f>
        <v/>
      </c>
      <c r="F251" s="163" t="n">
        <v>0</v>
      </c>
      <c r="G251" s="164" t="n">
        <v>0</v>
      </c>
      <c r="H251" s="166" t="n">
        <v>0</v>
      </c>
      <c r="I251" s="304" t="n">
        <v>0</v>
      </c>
    </row>
    <row r="252" ht="12.75" customHeight="1" s="414">
      <c r="B252" s="13" t="inlineStr">
        <is>
          <t>MU</t>
        </is>
      </c>
      <c r="C252" s="104" t="inlineStr">
        <is>
          <t>Malaysia</t>
        </is>
      </c>
      <c r="D252" s="309">
        <f>$D$12</f>
        <v/>
      </c>
      <c r="E252" s="288">
        <f>SUM(F252:G252)</f>
        <v/>
      </c>
      <c r="F252" s="159" t="n">
        <v>0</v>
      </c>
      <c r="G252" s="160" t="n">
        <v>0</v>
      </c>
      <c r="H252" s="166" t="n">
        <v>0</v>
      </c>
      <c r="I252" s="304" t="n">
        <v>0</v>
      </c>
    </row>
    <row r="253" ht="12.75" customHeight="1" s="414">
      <c r="C253" s="78" t="n"/>
      <c r="D253" s="310">
        <f>$D$13</f>
        <v/>
      </c>
      <c r="E253" s="290">
        <f>SUM(F253:G253)</f>
        <v/>
      </c>
      <c r="F253" s="163" t="n">
        <v>0</v>
      </c>
      <c r="G253" s="164" t="n">
        <v>0</v>
      </c>
      <c r="H253" s="166" t="n">
        <v>0</v>
      </c>
      <c r="I253" s="304" t="n">
        <v>0</v>
      </c>
    </row>
    <row r="254" ht="12.75" customHeight="1" s="414">
      <c r="B254" s="13" t="inlineStr">
        <is>
          <t>MK</t>
        </is>
      </c>
      <c r="C254" s="104" t="inlineStr">
        <is>
          <t>Maldives</t>
        </is>
      </c>
      <c r="D254" s="309">
        <f>$D$12</f>
        <v/>
      </c>
      <c r="E254" s="288">
        <f>SUM(F254:G254)</f>
        <v/>
      </c>
      <c r="F254" s="159" t="n">
        <v>0</v>
      </c>
      <c r="G254" s="160" t="n">
        <v>0</v>
      </c>
      <c r="H254" s="166" t="n">
        <v>0</v>
      </c>
      <c r="I254" s="304" t="n">
        <v>0</v>
      </c>
    </row>
    <row r="255" ht="12.75" customHeight="1" s="414">
      <c r="C255" s="78" t="n"/>
      <c r="D255" s="310">
        <f>$D$13</f>
        <v/>
      </c>
      <c r="E255" s="290">
        <f>SUM(F255:G255)</f>
        <v/>
      </c>
      <c r="F255" s="163" t="n">
        <v>0</v>
      </c>
      <c r="G255" s="164" t="n">
        <v>0</v>
      </c>
      <c r="H255" s="166" t="n">
        <v>0</v>
      </c>
      <c r="I255" s="304" t="n">
        <v>0</v>
      </c>
    </row>
    <row r="256" ht="12.75" customHeight="1" s="414">
      <c r="B256" s="13" t="inlineStr">
        <is>
          <t>MX</t>
        </is>
      </c>
      <c r="C256" s="104" t="inlineStr">
        <is>
          <t>Mali</t>
        </is>
      </c>
      <c r="D256" s="309">
        <f>$D$12</f>
        <v/>
      </c>
      <c r="E256" s="288">
        <f>SUM(F256:G256)</f>
        <v/>
      </c>
      <c r="F256" s="159" t="n">
        <v>0</v>
      </c>
      <c r="G256" s="160" t="n">
        <v>0</v>
      </c>
      <c r="H256" s="166" t="n">
        <v>0</v>
      </c>
      <c r="I256" s="304" t="n">
        <v>0</v>
      </c>
    </row>
    <row r="257" ht="12.75" customHeight="1" s="414">
      <c r="C257" s="78" t="n"/>
      <c r="D257" s="310">
        <f>$D$13</f>
        <v/>
      </c>
      <c r="E257" s="290">
        <f>SUM(F257:G257)</f>
        <v/>
      </c>
      <c r="F257" s="163" t="n">
        <v>0</v>
      </c>
      <c r="G257" s="164" t="n">
        <v>0</v>
      </c>
      <c r="H257" s="166" t="n">
        <v>0</v>
      </c>
      <c r="I257" s="304" t="n">
        <v>0</v>
      </c>
    </row>
    <row r="258" ht="12.75" customHeight="1" s="414">
      <c r="B258" s="13" t="inlineStr">
        <is>
          <t>FM</t>
        </is>
      </c>
      <c r="C258" s="104" t="inlineStr">
        <is>
          <t>Malta</t>
        </is>
      </c>
      <c r="D258" s="309">
        <f>$D$12</f>
        <v/>
      </c>
      <c r="E258" s="288">
        <f>SUM(F258:G258)</f>
        <v/>
      </c>
      <c r="F258" s="159" t="n">
        <v>0</v>
      </c>
      <c r="G258" s="160" t="n">
        <v>0</v>
      </c>
      <c r="H258" s="166" t="n">
        <v>0</v>
      </c>
      <c r="I258" s="304" t="n">
        <v>0</v>
      </c>
    </row>
    <row r="259" ht="12.75" customHeight="1" s="414">
      <c r="C259" s="78" t="n"/>
      <c r="D259" s="310">
        <f>$D$13</f>
        <v/>
      </c>
      <c r="E259" s="290">
        <f>SUM(F259:G259)</f>
        <v/>
      </c>
      <c r="F259" s="163" t="n">
        <v>0</v>
      </c>
      <c r="G259" s="164" t="n">
        <v>0</v>
      </c>
      <c r="H259" s="166" t="n">
        <v>0</v>
      </c>
      <c r="I259" s="304" t="n">
        <v>0</v>
      </c>
    </row>
    <row r="260" ht="12.75" customHeight="1" s="414">
      <c r="B260" s="13" t="inlineStr">
        <is>
          <t>MD</t>
        </is>
      </c>
      <c r="C260" s="104" t="inlineStr">
        <is>
          <t>Marshall Islands</t>
        </is>
      </c>
      <c r="D260" s="309">
        <f>$D$12</f>
        <v/>
      </c>
      <c r="E260" s="288">
        <f>SUM(F260:G260)</f>
        <v/>
      </c>
      <c r="F260" s="159" t="n">
        <v>0</v>
      </c>
      <c r="G260" s="160" t="n">
        <v>0</v>
      </c>
      <c r="H260" s="166" t="n">
        <v>0</v>
      </c>
      <c r="I260" s="304" t="n">
        <v>0</v>
      </c>
    </row>
    <row r="261" ht="12.75" customHeight="1" s="414">
      <c r="C261" s="78" t="n"/>
      <c r="D261" s="310">
        <f>$D$13</f>
        <v/>
      </c>
      <c r="E261" s="290">
        <f>SUM(F261:G261)</f>
        <v/>
      </c>
      <c r="F261" s="163" t="n">
        <v>0</v>
      </c>
      <c r="G261" s="164" t="n">
        <v>0</v>
      </c>
      <c r="H261" s="166" t="n">
        <v>0</v>
      </c>
      <c r="I261" s="304" t="n">
        <v>0</v>
      </c>
    </row>
    <row r="262" ht="12.75" customHeight="1" s="414">
      <c r="B262" s="13" t="inlineStr">
        <is>
          <t>MC</t>
        </is>
      </c>
      <c r="C262" s="104" t="inlineStr">
        <is>
          <t>Mauritania</t>
        </is>
      </c>
      <c r="D262" s="309">
        <f>$D$12</f>
        <v/>
      </c>
      <c r="E262" s="288">
        <f>SUM(F262:G262)</f>
        <v/>
      </c>
      <c r="F262" s="159" t="n">
        <v>0</v>
      </c>
      <c r="G262" s="160" t="n">
        <v>0</v>
      </c>
      <c r="H262" s="166" t="n">
        <v>0</v>
      </c>
      <c r="I262" s="304" t="n">
        <v>0</v>
      </c>
    </row>
    <row r="263" ht="12.75" customHeight="1" s="414">
      <c r="C263" s="78" t="n"/>
      <c r="D263" s="310">
        <f>$D$13</f>
        <v/>
      </c>
      <c r="E263" s="290">
        <f>SUM(F263:G263)</f>
        <v/>
      </c>
      <c r="F263" s="163" t="n">
        <v>0</v>
      </c>
      <c r="G263" s="164" t="n">
        <v>0</v>
      </c>
      <c r="H263" s="166" t="n">
        <v>0</v>
      </c>
      <c r="I263" s="304" t="n">
        <v>0</v>
      </c>
    </row>
    <row r="264" ht="12.75" customHeight="1" s="414">
      <c r="B264" s="13" t="inlineStr">
        <is>
          <t>MN</t>
        </is>
      </c>
      <c r="C264" s="104" t="inlineStr">
        <is>
          <t>Mauritius</t>
        </is>
      </c>
      <c r="D264" s="309">
        <f>$D$12</f>
        <v/>
      </c>
      <c r="E264" s="288">
        <f>SUM(F264:G264)</f>
        <v/>
      </c>
      <c r="F264" s="159" t="n">
        <v>0</v>
      </c>
      <c r="G264" s="160" t="n">
        <v>0</v>
      </c>
      <c r="H264" s="166" t="n">
        <v>0</v>
      </c>
      <c r="I264" s="304" t="n">
        <v>0</v>
      </c>
    </row>
    <row r="265" ht="12.75" customHeight="1" s="414">
      <c r="C265" s="78" t="n"/>
      <c r="D265" s="310">
        <f>$D$13</f>
        <v/>
      </c>
      <c r="E265" s="290">
        <f>SUM(F265:G265)</f>
        <v/>
      </c>
      <c r="F265" s="163" t="n">
        <v>0</v>
      </c>
      <c r="G265" s="164" t="n">
        <v>0</v>
      </c>
      <c r="H265" s="166" t="n">
        <v>0</v>
      </c>
      <c r="I265" s="304" t="n">
        <v>0</v>
      </c>
    </row>
    <row r="266" ht="12.75" customHeight="1" s="414">
      <c r="B266" s="13" t="inlineStr">
        <is>
          <t>ME</t>
        </is>
      </c>
      <c r="C266" s="104" t="inlineStr">
        <is>
          <t>Mexico</t>
        </is>
      </c>
      <c r="D266" s="309">
        <f>$D$12</f>
        <v/>
      </c>
      <c r="E266" s="288">
        <f>SUM(F266:G266)</f>
        <v/>
      </c>
      <c r="F266" s="159" t="n">
        <v>0</v>
      </c>
      <c r="G266" s="160" t="n">
        <v>0</v>
      </c>
      <c r="H266" s="166" t="n">
        <v>0</v>
      </c>
      <c r="I266" s="304" t="n">
        <v>0</v>
      </c>
    </row>
    <row r="267" ht="12.75" customHeight="1" s="414">
      <c r="C267" s="78" t="n"/>
      <c r="D267" s="310">
        <f>$D$13</f>
        <v/>
      </c>
      <c r="E267" s="290">
        <f>SUM(F267:G267)</f>
        <v/>
      </c>
      <c r="F267" s="163" t="n">
        <v>0</v>
      </c>
      <c r="G267" s="164" t="n">
        <v>0</v>
      </c>
      <c r="H267" s="166" t="n">
        <v>0</v>
      </c>
      <c r="I267" s="304" t="n">
        <v>0</v>
      </c>
    </row>
    <row r="268" ht="12.75" customHeight="1" s="414">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14">
      <c r="C269" s="78" t="n"/>
      <c r="D269" s="310">
        <f>$D$13</f>
        <v/>
      </c>
      <c r="E269" s="290">
        <f>SUM(F269:G269)</f>
        <v/>
      </c>
      <c r="F269" s="163" t="n">
        <v>0</v>
      </c>
      <c r="G269" s="164" t="n">
        <v>0</v>
      </c>
      <c r="H269" s="166" t="n">
        <v>0</v>
      </c>
      <c r="I269" s="304" t="n">
        <v>0</v>
      </c>
    </row>
    <row r="270" ht="12.75" customHeight="1" s="414">
      <c r="B270" s="13" t="inlineStr">
        <is>
          <t>MM</t>
        </is>
      </c>
      <c r="C270" s="104" t="inlineStr">
        <is>
          <t>Moldova</t>
        </is>
      </c>
      <c r="D270" s="309">
        <f>$D$12</f>
        <v/>
      </c>
      <c r="E270" s="288">
        <f>SUM(F270:G270)</f>
        <v/>
      </c>
      <c r="F270" s="159" t="n">
        <v>0</v>
      </c>
      <c r="G270" s="160" t="n">
        <v>0</v>
      </c>
      <c r="H270" s="166" t="n">
        <v>0</v>
      </c>
      <c r="I270" s="304" t="n">
        <v>0</v>
      </c>
    </row>
    <row r="271" ht="12.75" customHeight="1" s="414">
      <c r="C271" s="78" t="n"/>
      <c r="D271" s="310">
        <f>$D$13</f>
        <v/>
      </c>
      <c r="E271" s="290">
        <f>SUM(F271:G271)</f>
        <v/>
      </c>
      <c r="F271" s="163" t="n">
        <v>0</v>
      </c>
      <c r="G271" s="164" t="n">
        <v>0</v>
      </c>
      <c r="H271" s="166" t="n">
        <v>0</v>
      </c>
      <c r="I271" s="304" t="n">
        <v>0</v>
      </c>
    </row>
    <row r="272" ht="12.75" customHeight="1" s="414">
      <c r="B272" s="13" t="inlineStr">
        <is>
          <t>NA</t>
        </is>
      </c>
      <c r="C272" s="104" t="inlineStr">
        <is>
          <t>Monaco</t>
        </is>
      </c>
      <c r="D272" s="309">
        <f>$D$12</f>
        <v/>
      </c>
      <c r="E272" s="288">
        <f>SUM(F272:G272)</f>
        <v/>
      </c>
      <c r="F272" s="159" t="n">
        <v>0</v>
      </c>
      <c r="G272" s="160" t="n">
        <v>0</v>
      </c>
      <c r="H272" s="166" t="n">
        <v>0</v>
      </c>
      <c r="I272" s="304" t="n">
        <v>0</v>
      </c>
    </row>
    <row r="273" ht="12.75" customHeight="1" s="414">
      <c r="C273" s="78" t="n"/>
      <c r="D273" s="310">
        <f>$D$13</f>
        <v/>
      </c>
      <c r="E273" s="290">
        <f>SUM(F273:G273)</f>
        <v/>
      </c>
      <c r="F273" s="163" t="n">
        <v>0</v>
      </c>
      <c r="G273" s="164" t="n">
        <v>0</v>
      </c>
      <c r="H273" s="166" t="n">
        <v>0</v>
      </c>
      <c r="I273" s="304" t="n">
        <v>0</v>
      </c>
    </row>
    <row r="274" ht="12.75" customHeight="1" s="414">
      <c r="B274" s="13" t="inlineStr">
        <is>
          <t>NR</t>
        </is>
      </c>
      <c r="C274" s="104" t="inlineStr">
        <is>
          <t>Mongolia</t>
        </is>
      </c>
      <c r="D274" s="309">
        <f>$D$12</f>
        <v/>
      </c>
      <c r="E274" s="288">
        <f>SUM(F274:G274)</f>
        <v/>
      </c>
      <c r="F274" s="159" t="n">
        <v>0</v>
      </c>
      <c r="G274" s="160" t="n">
        <v>0</v>
      </c>
      <c r="H274" s="166" t="n">
        <v>0</v>
      </c>
      <c r="I274" s="304" t="n">
        <v>0</v>
      </c>
    </row>
    <row r="275" ht="12.75" customHeight="1" s="414">
      <c r="C275" s="78" t="n"/>
      <c r="D275" s="310">
        <f>$D$13</f>
        <v/>
      </c>
      <c r="E275" s="290">
        <f>SUM(F275:G275)</f>
        <v/>
      </c>
      <c r="F275" s="163" t="n">
        <v>0</v>
      </c>
      <c r="G275" s="164" t="n">
        <v>0</v>
      </c>
      <c r="H275" s="166" t="n">
        <v>0</v>
      </c>
      <c r="I275" s="304" t="n">
        <v>0</v>
      </c>
    </row>
    <row r="276" ht="12.75" customHeight="1" s="414">
      <c r="B276" s="13" t="inlineStr">
        <is>
          <t>NP</t>
        </is>
      </c>
      <c r="C276" s="104" t="inlineStr">
        <is>
          <t>Montenegro</t>
        </is>
      </c>
      <c r="D276" s="309">
        <f>$D$12</f>
        <v/>
      </c>
      <c r="E276" s="288">
        <f>SUM(F276:G276)</f>
        <v/>
      </c>
      <c r="F276" s="159" t="n">
        <v>0</v>
      </c>
      <c r="G276" s="160" t="n">
        <v>0</v>
      </c>
      <c r="H276" s="166" t="n">
        <v>0</v>
      </c>
      <c r="I276" s="304" t="n">
        <v>0</v>
      </c>
    </row>
    <row r="277" ht="12.75" customHeight="1" s="414">
      <c r="C277" s="78" t="n"/>
      <c r="D277" s="310">
        <f>$D$13</f>
        <v/>
      </c>
      <c r="E277" s="290">
        <f>SUM(F277:G277)</f>
        <v/>
      </c>
      <c r="F277" s="163" t="n">
        <v>0</v>
      </c>
      <c r="G277" s="164" t="n">
        <v>0</v>
      </c>
      <c r="H277" s="166" t="n">
        <v>0</v>
      </c>
      <c r="I277" s="304" t="n">
        <v>0</v>
      </c>
    </row>
    <row r="278" ht="12.75" customHeight="1" s="414">
      <c r="B278" s="13" t="inlineStr">
        <is>
          <t>NZ</t>
        </is>
      </c>
      <c r="C278" s="104" t="inlineStr">
        <is>
          <t>Morocco</t>
        </is>
      </c>
      <c r="D278" s="309">
        <f>$D$12</f>
        <v/>
      </c>
      <c r="E278" s="288">
        <f>SUM(F278:G278)</f>
        <v/>
      </c>
      <c r="F278" s="159" t="n">
        <v>0</v>
      </c>
      <c r="G278" s="160" t="n">
        <v>0</v>
      </c>
      <c r="H278" s="166" t="n">
        <v>0</v>
      </c>
      <c r="I278" s="304" t="n">
        <v>0</v>
      </c>
    </row>
    <row r="279" ht="12.75" customHeight="1" s="414">
      <c r="C279" s="78" t="n"/>
      <c r="D279" s="310">
        <f>$D$13</f>
        <v/>
      </c>
      <c r="E279" s="290">
        <f>SUM(F279:G279)</f>
        <v/>
      </c>
      <c r="F279" s="163" t="n">
        <v>0</v>
      </c>
      <c r="G279" s="164" t="n">
        <v>0</v>
      </c>
      <c r="H279" s="166" t="n">
        <v>0</v>
      </c>
      <c r="I279" s="304" t="n">
        <v>0</v>
      </c>
    </row>
    <row r="280" ht="12.75" customHeight="1" s="414">
      <c r="B280" s="13" t="inlineStr">
        <is>
          <t>NI</t>
        </is>
      </c>
      <c r="C280" s="104" t="inlineStr">
        <is>
          <t>Mozambique</t>
        </is>
      </c>
      <c r="D280" s="309">
        <f>$D$12</f>
        <v/>
      </c>
      <c r="E280" s="288">
        <f>SUM(F280:G280)</f>
        <v/>
      </c>
      <c r="F280" s="159" t="n">
        <v>0</v>
      </c>
      <c r="G280" s="160" t="n">
        <v>0</v>
      </c>
      <c r="H280" s="166" t="n">
        <v>0</v>
      </c>
      <c r="I280" s="304" t="n">
        <v>0</v>
      </c>
    </row>
    <row r="281" ht="12.75" customHeight="1" s="414">
      <c r="C281" s="78" t="n"/>
      <c r="D281" s="310">
        <f>$D$13</f>
        <v/>
      </c>
      <c r="E281" s="290">
        <f>SUM(F281:G281)</f>
        <v/>
      </c>
      <c r="F281" s="163" t="n">
        <v>0</v>
      </c>
      <c r="G281" s="164" t="n">
        <v>0</v>
      </c>
      <c r="H281" s="166" t="n">
        <v>0</v>
      </c>
      <c r="I281" s="304" t="n">
        <v>0</v>
      </c>
    </row>
    <row r="282" ht="12.75" customHeight="1" s="414">
      <c r="B282" s="13" t="inlineStr">
        <is>
          <t>NL</t>
        </is>
      </c>
      <c r="C282" s="104" t="inlineStr">
        <is>
          <t>Myanmar</t>
        </is>
      </c>
      <c r="D282" s="309">
        <f>$D$12</f>
        <v/>
      </c>
      <c r="E282" s="288">
        <f>SUM(F282:G282)</f>
        <v/>
      </c>
      <c r="F282" s="159" t="n">
        <v>0</v>
      </c>
      <c r="G282" s="160" t="n">
        <v>0</v>
      </c>
      <c r="H282" s="166" t="n">
        <v>0</v>
      </c>
      <c r="I282" s="304" t="n">
        <v>0</v>
      </c>
    </row>
    <row r="283" ht="12.75" customHeight="1" s="414">
      <c r="C283" s="78" t="n"/>
      <c r="D283" s="310">
        <f>$D$13</f>
        <v/>
      </c>
      <c r="E283" s="290">
        <f>SUM(F283:G283)</f>
        <v/>
      </c>
      <c r="F283" s="163" t="n">
        <v>0</v>
      </c>
      <c r="G283" s="164" t="n">
        <v>0</v>
      </c>
      <c r="H283" s="166" t="n">
        <v>0</v>
      </c>
      <c r="I283" s="304" t="n">
        <v>0</v>
      </c>
    </row>
    <row r="284" ht="12.75" customHeight="1" s="414">
      <c r="B284" s="13" t="inlineStr">
        <is>
          <t>NE</t>
        </is>
      </c>
      <c r="C284" s="104" t="inlineStr">
        <is>
          <t>Namibia</t>
        </is>
      </c>
      <c r="D284" s="309">
        <f>$D$12</f>
        <v/>
      </c>
      <c r="E284" s="288">
        <f>SUM(F284:G284)</f>
        <v/>
      </c>
      <c r="F284" s="159" t="n">
        <v>0</v>
      </c>
      <c r="G284" s="160" t="n">
        <v>0</v>
      </c>
      <c r="H284" s="166" t="n">
        <v>0</v>
      </c>
      <c r="I284" s="304" t="n">
        <v>0</v>
      </c>
    </row>
    <row r="285" ht="12.75" customHeight="1" s="414">
      <c r="C285" s="78" t="n"/>
      <c r="D285" s="310">
        <f>$D$13</f>
        <v/>
      </c>
      <c r="E285" s="290">
        <f>SUM(F285:G285)</f>
        <v/>
      </c>
      <c r="F285" s="163" t="n">
        <v>0</v>
      </c>
      <c r="G285" s="164" t="n">
        <v>0</v>
      </c>
      <c r="H285" s="166" t="n">
        <v>0</v>
      </c>
      <c r="I285" s="304" t="n">
        <v>0</v>
      </c>
    </row>
    <row r="286" ht="12.75" customHeight="1" s="414">
      <c r="B286" s="13" t="inlineStr">
        <is>
          <t>NG</t>
        </is>
      </c>
      <c r="C286" s="104" t="inlineStr">
        <is>
          <t>Nauru</t>
        </is>
      </c>
      <c r="D286" s="309">
        <f>$D$12</f>
        <v/>
      </c>
      <c r="E286" s="288">
        <f>SUM(F286:G286)</f>
        <v/>
      </c>
      <c r="F286" s="159" t="n">
        <v>0</v>
      </c>
      <c r="G286" s="160" t="n">
        <v>0</v>
      </c>
      <c r="H286" s="166" t="n">
        <v>0</v>
      </c>
      <c r="I286" s="304" t="n">
        <v>0</v>
      </c>
    </row>
    <row r="287" ht="12.75" customHeight="1" s="414">
      <c r="C287" s="78" t="n"/>
      <c r="D287" s="310">
        <f>$D$13</f>
        <v/>
      </c>
      <c r="E287" s="290">
        <f>SUM(F287:G287)</f>
        <v/>
      </c>
      <c r="F287" s="163" t="n">
        <v>0</v>
      </c>
      <c r="G287" s="164" t="n">
        <v>0</v>
      </c>
      <c r="H287" s="166" t="n">
        <v>0</v>
      </c>
      <c r="I287" s="304" t="n">
        <v>0</v>
      </c>
    </row>
    <row r="288" ht="12.75" customHeight="1" s="414">
      <c r="B288" s="13" t="inlineStr">
        <is>
          <t>NO</t>
        </is>
      </c>
      <c r="C288" s="104" t="inlineStr">
        <is>
          <t>Nepal</t>
        </is>
      </c>
      <c r="D288" s="309">
        <f>$D$12</f>
        <v/>
      </c>
      <c r="E288" s="288">
        <f>SUM(F288:G288)</f>
        <v/>
      </c>
      <c r="F288" s="159" t="n">
        <v>0</v>
      </c>
      <c r="G288" s="160" t="n">
        <v>0</v>
      </c>
      <c r="H288" s="166" t="n">
        <v>0</v>
      </c>
      <c r="I288" s="304" t="n">
        <v>0</v>
      </c>
    </row>
    <row r="289" ht="12.75" customHeight="1" s="414">
      <c r="C289" s="78" t="n"/>
      <c r="D289" s="310">
        <f>$D$13</f>
        <v/>
      </c>
      <c r="E289" s="290">
        <f>SUM(F289:G289)</f>
        <v/>
      </c>
      <c r="F289" s="163" t="n">
        <v>0</v>
      </c>
      <c r="G289" s="164" t="n">
        <v>0</v>
      </c>
      <c r="H289" s="166" t="n">
        <v>0</v>
      </c>
      <c r="I289" s="304" t="n">
        <v>0</v>
      </c>
    </row>
    <row r="290" ht="12.75" customHeight="1" s="414">
      <c r="B290" s="13" t="inlineStr">
        <is>
          <t>OM</t>
        </is>
      </c>
      <c r="C290" s="104" t="inlineStr">
        <is>
          <t>Netherlands</t>
        </is>
      </c>
      <c r="D290" s="309">
        <f>$D$12</f>
        <v/>
      </c>
      <c r="E290" s="288">
        <f>SUM(F290:G290)</f>
        <v/>
      </c>
      <c r="F290" s="159" t="n">
        <v>0</v>
      </c>
      <c r="G290" s="160" t="n">
        <v>0</v>
      </c>
      <c r="H290" s="166" t="n">
        <v>0</v>
      </c>
      <c r="I290" s="304" t="n">
        <v>0</v>
      </c>
    </row>
    <row r="291" ht="12.75" customHeight="1" s="414">
      <c r="C291" s="78" t="n"/>
      <c r="D291" s="310">
        <f>$D$13</f>
        <v/>
      </c>
      <c r="E291" s="290">
        <f>SUM(F291:G291)</f>
        <v/>
      </c>
      <c r="F291" s="163" t="n">
        <v>0</v>
      </c>
      <c r="G291" s="164" t="n">
        <v>0</v>
      </c>
      <c r="H291" s="166" t="n">
        <v>0</v>
      </c>
      <c r="I291" s="304" t="n">
        <v>0</v>
      </c>
    </row>
    <row r="292" ht="12.75" customHeight="1" s="414">
      <c r="B292" s="13" t="inlineStr">
        <is>
          <t>AT</t>
        </is>
      </c>
      <c r="C292" s="104" t="inlineStr">
        <is>
          <t>New Zealand</t>
        </is>
      </c>
      <c r="D292" s="309">
        <f>$D$12</f>
        <v/>
      </c>
      <c r="E292" s="288">
        <f>SUM(F292:G292)</f>
        <v/>
      </c>
      <c r="F292" s="159" t="n">
        <v>0</v>
      </c>
      <c r="G292" s="160" t="n">
        <v>0</v>
      </c>
      <c r="H292" s="166" t="n">
        <v>0</v>
      </c>
      <c r="I292" s="304" t="n">
        <v>0</v>
      </c>
    </row>
    <row r="293" ht="12.75" customHeight="1" s="414">
      <c r="C293" s="78" t="n"/>
      <c r="D293" s="310">
        <f>$D$13</f>
        <v/>
      </c>
      <c r="E293" s="290">
        <f>SUM(F293:G293)</f>
        <v/>
      </c>
      <c r="F293" s="163" t="n">
        <v>0</v>
      </c>
      <c r="G293" s="164" t="n">
        <v>0</v>
      </c>
      <c r="H293" s="166" t="n">
        <v>0</v>
      </c>
      <c r="I293" s="304" t="n">
        <v>0</v>
      </c>
    </row>
    <row r="294" ht="12.75" customHeight="1" s="414">
      <c r="B294" s="13" t="inlineStr">
        <is>
          <t>TL</t>
        </is>
      </c>
      <c r="C294" s="104" t="inlineStr">
        <is>
          <t>Nicaragua</t>
        </is>
      </c>
      <c r="D294" s="309">
        <f>$D$12</f>
        <v/>
      </c>
      <c r="E294" s="288">
        <f>SUM(F294:G294)</f>
        <v/>
      </c>
      <c r="F294" s="159" t="n">
        <v>0</v>
      </c>
      <c r="G294" s="160" t="n">
        <v>0</v>
      </c>
      <c r="H294" s="166" t="n">
        <v>0</v>
      </c>
      <c r="I294" s="304" t="n">
        <v>0</v>
      </c>
    </row>
    <row r="295" ht="12.75" customHeight="1" s="414">
      <c r="C295" s="78" t="n"/>
      <c r="D295" s="310">
        <f>$D$13</f>
        <v/>
      </c>
      <c r="E295" s="290">
        <f>SUM(F295:G295)</f>
        <v/>
      </c>
      <c r="F295" s="163" t="n">
        <v>0</v>
      </c>
      <c r="G295" s="164" t="n">
        <v>0</v>
      </c>
      <c r="H295" s="166" t="n">
        <v>0</v>
      </c>
      <c r="I295" s="304" t="n">
        <v>0</v>
      </c>
    </row>
    <row r="296" ht="12.75" customHeight="1" s="414">
      <c r="B296" s="13" t="inlineStr">
        <is>
          <t>PK</t>
        </is>
      </c>
      <c r="C296" s="104" t="inlineStr">
        <is>
          <t>Niger</t>
        </is>
      </c>
      <c r="D296" s="309">
        <f>$D$12</f>
        <v/>
      </c>
      <c r="E296" s="288">
        <f>SUM(F296:G296)</f>
        <v/>
      </c>
      <c r="F296" s="159" t="n">
        <v>0</v>
      </c>
      <c r="G296" s="160" t="n">
        <v>0</v>
      </c>
      <c r="H296" s="166" t="n">
        <v>0</v>
      </c>
      <c r="I296" s="304" t="n">
        <v>0</v>
      </c>
    </row>
    <row r="297" ht="12.75" customHeight="1" s="414">
      <c r="C297" s="78" t="n"/>
      <c r="D297" s="310">
        <f>$D$13</f>
        <v/>
      </c>
      <c r="E297" s="290">
        <f>SUM(F297:G297)</f>
        <v/>
      </c>
      <c r="F297" s="163" t="n">
        <v>0</v>
      </c>
      <c r="G297" s="164" t="n">
        <v>0</v>
      </c>
      <c r="H297" s="166" t="n">
        <v>0</v>
      </c>
      <c r="I297" s="304" t="n">
        <v>0</v>
      </c>
    </row>
    <row r="298" ht="12.75" customHeight="1" s="414">
      <c r="B298" s="13" t="inlineStr">
        <is>
          <t>PS</t>
        </is>
      </c>
      <c r="C298" s="104" t="inlineStr">
        <is>
          <t>Nigeria</t>
        </is>
      </c>
      <c r="D298" s="309">
        <f>$D$12</f>
        <v/>
      </c>
      <c r="E298" s="288">
        <f>SUM(F298:G298)</f>
        <v/>
      </c>
      <c r="F298" s="159" t="n">
        <v>0</v>
      </c>
      <c r="G298" s="160" t="n">
        <v>0</v>
      </c>
      <c r="H298" s="166" t="n">
        <v>0</v>
      </c>
      <c r="I298" s="304" t="n">
        <v>0</v>
      </c>
    </row>
    <row r="299" ht="12.75" customHeight="1" s="414">
      <c r="C299" s="78" t="n"/>
      <c r="D299" s="310">
        <f>$D$13</f>
        <v/>
      </c>
      <c r="E299" s="290">
        <f>SUM(F299:G299)</f>
        <v/>
      </c>
      <c r="F299" s="163" t="n">
        <v>0</v>
      </c>
      <c r="G299" s="164" t="n">
        <v>0</v>
      </c>
      <c r="H299" s="166" t="n">
        <v>0</v>
      </c>
      <c r="I299" s="304" t="n">
        <v>0</v>
      </c>
    </row>
    <row r="300" ht="12.75" customHeight="1" s="414">
      <c r="B300" s="13" t="inlineStr">
        <is>
          <t>PW</t>
        </is>
      </c>
      <c r="C300" s="104" t="inlineStr">
        <is>
          <t>Norway</t>
        </is>
      </c>
      <c r="D300" s="309">
        <f>$D$12</f>
        <v/>
      </c>
      <c r="E300" s="288">
        <f>SUM(F300:G300)</f>
        <v/>
      </c>
      <c r="F300" s="159" t="n">
        <v>0</v>
      </c>
      <c r="G300" s="160" t="n">
        <v>0</v>
      </c>
      <c r="H300" s="166" t="n">
        <v>0</v>
      </c>
      <c r="I300" s="304" t="n">
        <v>0</v>
      </c>
    </row>
    <row r="301" ht="12.75" customHeight="1" s="414">
      <c r="C301" s="78" t="n"/>
      <c r="D301" s="310">
        <f>$D$13</f>
        <v/>
      </c>
      <c r="E301" s="290">
        <f>SUM(F301:G301)</f>
        <v/>
      </c>
      <c r="F301" s="163" t="n">
        <v>0</v>
      </c>
      <c r="G301" s="164" t="n">
        <v>0</v>
      </c>
      <c r="H301" s="166" t="n">
        <v>0</v>
      </c>
      <c r="I301" s="304" t="n">
        <v>0</v>
      </c>
    </row>
    <row r="302" ht="12.75" customHeight="1" s="414">
      <c r="B302" s="13" t="inlineStr">
        <is>
          <t>PA</t>
        </is>
      </c>
      <c r="C302" s="104" t="inlineStr">
        <is>
          <t>Oman</t>
        </is>
      </c>
      <c r="D302" s="309">
        <f>$D$12</f>
        <v/>
      </c>
      <c r="E302" s="288">
        <f>SUM(F302:G302)</f>
        <v/>
      </c>
      <c r="F302" s="159" t="n">
        <v>0</v>
      </c>
      <c r="G302" s="160" t="n">
        <v>0</v>
      </c>
      <c r="H302" s="166" t="n">
        <v>0</v>
      </c>
      <c r="I302" s="304" t="n">
        <v>0</v>
      </c>
    </row>
    <row r="303" ht="12.75" customHeight="1" s="414">
      <c r="C303" s="78" t="n"/>
      <c r="D303" s="310">
        <f>$D$13</f>
        <v/>
      </c>
      <c r="E303" s="290">
        <f>SUM(F303:G303)</f>
        <v/>
      </c>
      <c r="F303" s="163" t="n">
        <v>0</v>
      </c>
      <c r="G303" s="164" t="n">
        <v>0</v>
      </c>
      <c r="H303" s="166" t="n">
        <v>0</v>
      </c>
      <c r="I303" s="304" t="n">
        <v>0</v>
      </c>
    </row>
    <row r="304" ht="12.75" customHeight="1" s="414">
      <c r="B304" s="13" t="inlineStr">
        <is>
          <t>PG</t>
        </is>
      </c>
      <c r="C304" s="104" t="inlineStr">
        <is>
          <t>Pakistan</t>
        </is>
      </c>
      <c r="D304" s="309">
        <f>$D$12</f>
        <v/>
      </c>
      <c r="E304" s="288">
        <f>SUM(F304:G304)</f>
        <v/>
      </c>
      <c r="F304" s="159" t="n">
        <v>0</v>
      </c>
      <c r="G304" s="160" t="n">
        <v>0</v>
      </c>
      <c r="H304" s="166" t="n">
        <v>0</v>
      </c>
      <c r="I304" s="304" t="n">
        <v>0</v>
      </c>
    </row>
    <row r="305" ht="12.75" customHeight="1" s="414">
      <c r="C305" s="78" t="n"/>
      <c r="D305" s="310">
        <f>$D$13</f>
        <v/>
      </c>
      <c r="E305" s="290">
        <f>SUM(F305:G305)</f>
        <v/>
      </c>
      <c r="F305" s="163" t="n">
        <v>0</v>
      </c>
      <c r="G305" s="164" t="n">
        <v>0</v>
      </c>
      <c r="H305" s="166" t="n">
        <v>0</v>
      </c>
      <c r="I305" s="304" t="n">
        <v>0</v>
      </c>
    </row>
    <row r="306" ht="12.75" customHeight="1" s="414">
      <c r="B306" s="13" t="inlineStr">
        <is>
          <t>PY</t>
        </is>
      </c>
      <c r="C306" s="104" t="inlineStr">
        <is>
          <t>Palau</t>
        </is>
      </c>
      <c r="D306" s="309">
        <f>$D$12</f>
        <v/>
      </c>
      <c r="E306" s="288">
        <f>SUM(F306:G306)</f>
        <v/>
      </c>
      <c r="F306" s="159" t="n">
        <v>0</v>
      </c>
      <c r="G306" s="160" t="n">
        <v>0</v>
      </c>
      <c r="H306" s="166" t="n">
        <v>0</v>
      </c>
      <c r="I306" s="304" t="n">
        <v>0</v>
      </c>
    </row>
    <row r="307" ht="12.75" customHeight="1" s="414">
      <c r="C307" s="78" t="n"/>
      <c r="D307" s="310">
        <f>$D$13</f>
        <v/>
      </c>
      <c r="E307" s="290">
        <f>SUM(F307:G307)</f>
        <v/>
      </c>
      <c r="F307" s="163" t="n">
        <v>0</v>
      </c>
      <c r="G307" s="164" t="n">
        <v>0</v>
      </c>
      <c r="H307" s="166" t="n">
        <v>0</v>
      </c>
      <c r="I307" s="304" t="n">
        <v>0</v>
      </c>
    </row>
    <row r="308" ht="12.75" customHeight="1" s="414">
      <c r="B308" s="13" t="inlineStr">
        <is>
          <t>PE</t>
        </is>
      </c>
      <c r="C308" s="104" t="inlineStr">
        <is>
          <t>Palestinian Authority</t>
        </is>
      </c>
      <c r="D308" s="309">
        <f>$D$12</f>
        <v/>
      </c>
      <c r="E308" s="288">
        <f>SUM(F308:G308)</f>
        <v/>
      </c>
      <c r="F308" s="159" t="n">
        <v>0</v>
      </c>
      <c r="G308" s="160" t="n">
        <v>0</v>
      </c>
      <c r="H308" s="166" t="n">
        <v>0</v>
      </c>
      <c r="I308" s="304" t="n">
        <v>0</v>
      </c>
    </row>
    <row r="309" ht="12.75" customHeight="1" s="414">
      <c r="C309" s="78" t="n"/>
      <c r="D309" s="310">
        <f>$D$13</f>
        <v/>
      </c>
      <c r="E309" s="290">
        <f>SUM(F309:G309)</f>
        <v/>
      </c>
      <c r="F309" s="163" t="n">
        <v>0</v>
      </c>
      <c r="G309" s="164" t="n">
        <v>0</v>
      </c>
      <c r="H309" s="166" t="n">
        <v>0</v>
      </c>
      <c r="I309" s="304" t="n">
        <v>0</v>
      </c>
    </row>
    <row r="310" ht="12.75" customHeight="1" s="414">
      <c r="B310" s="13" t="inlineStr">
        <is>
          <t>PH</t>
        </is>
      </c>
      <c r="C310" s="104" t="inlineStr">
        <is>
          <t>Panama</t>
        </is>
      </c>
      <c r="D310" s="309">
        <f>$D$12</f>
        <v/>
      </c>
      <c r="E310" s="288">
        <f>SUM(F310:G310)</f>
        <v/>
      </c>
      <c r="F310" s="159" t="n">
        <v>0</v>
      </c>
      <c r="G310" s="160" t="n">
        <v>0</v>
      </c>
      <c r="H310" s="166" t="n">
        <v>0</v>
      </c>
      <c r="I310" s="304" t="n">
        <v>0</v>
      </c>
    </row>
    <row r="311" ht="12.75" customHeight="1" s="414">
      <c r="C311" s="78" t="n"/>
      <c r="D311" s="310">
        <f>$D$13</f>
        <v/>
      </c>
      <c r="E311" s="290">
        <f>SUM(F311:G311)</f>
        <v/>
      </c>
      <c r="F311" s="163" t="n">
        <v>0</v>
      </c>
      <c r="G311" s="164" t="n">
        <v>0</v>
      </c>
      <c r="H311" s="166" t="n">
        <v>0</v>
      </c>
      <c r="I311" s="304" t="n">
        <v>0</v>
      </c>
    </row>
    <row r="312" ht="12.75" customHeight="1" s="414">
      <c r="B312" s="13" t="inlineStr">
        <is>
          <t>PL</t>
        </is>
      </c>
      <c r="C312" s="104" t="inlineStr">
        <is>
          <t>Papua New Guinea</t>
        </is>
      </c>
      <c r="D312" s="309">
        <f>$D$12</f>
        <v/>
      </c>
      <c r="E312" s="288">
        <f>SUM(F312:G312)</f>
        <v/>
      </c>
      <c r="F312" s="159" t="n">
        <v>0</v>
      </c>
      <c r="G312" s="160" t="n">
        <v>0</v>
      </c>
      <c r="H312" s="166" t="n">
        <v>0</v>
      </c>
      <c r="I312" s="304" t="n">
        <v>0</v>
      </c>
    </row>
    <row r="313" ht="12.75" customHeight="1" s="414">
      <c r="C313" s="78" t="n"/>
      <c r="D313" s="310">
        <f>$D$13</f>
        <v/>
      </c>
      <c r="E313" s="290">
        <f>SUM(F313:G313)</f>
        <v/>
      </c>
      <c r="F313" s="163" t="n">
        <v>0</v>
      </c>
      <c r="G313" s="164" t="n">
        <v>0</v>
      </c>
      <c r="H313" s="166" t="n">
        <v>0</v>
      </c>
      <c r="I313" s="304" t="n">
        <v>0</v>
      </c>
    </row>
    <row r="314" ht="12.75" customHeight="1" s="414">
      <c r="B314" s="13" t="inlineStr">
        <is>
          <t>PT</t>
        </is>
      </c>
      <c r="C314" s="104" t="inlineStr">
        <is>
          <t>Paraguay</t>
        </is>
      </c>
      <c r="D314" s="309">
        <f>$D$12</f>
        <v/>
      </c>
      <c r="E314" s="288">
        <f>SUM(F314:G314)</f>
        <v/>
      </c>
      <c r="F314" s="159" t="n">
        <v>0</v>
      </c>
      <c r="G314" s="160" t="n">
        <v>0</v>
      </c>
      <c r="H314" s="166" t="n">
        <v>0</v>
      </c>
      <c r="I314" s="304" t="n">
        <v>0</v>
      </c>
    </row>
    <row r="315" ht="12.75" customHeight="1" s="414">
      <c r="C315" s="78" t="n"/>
      <c r="D315" s="310">
        <f>$D$13</f>
        <v/>
      </c>
      <c r="E315" s="290">
        <f>SUM(F315:G315)</f>
        <v/>
      </c>
      <c r="F315" s="163" t="n">
        <v>0</v>
      </c>
      <c r="G315" s="164" t="n">
        <v>0</v>
      </c>
      <c r="H315" s="166" t="n">
        <v>0</v>
      </c>
      <c r="I315" s="304" t="n">
        <v>0</v>
      </c>
    </row>
    <row r="316" ht="12.75" customHeight="1" s="414">
      <c r="B316" s="13" t="inlineStr">
        <is>
          <t>PR</t>
        </is>
      </c>
      <c r="C316" s="104" t="inlineStr">
        <is>
          <t>Peru</t>
        </is>
      </c>
      <c r="D316" s="309">
        <f>$D$12</f>
        <v/>
      </c>
      <c r="E316" s="288">
        <f>SUM(F316:G316)</f>
        <v/>
      </c>
      <c r="F316" s="159" t="n">
        <v>0</v>
      </c>
      <c r="G316" s="160" t="n">
        <v>0</v>
      </c>
      <c r="H316" s="166" t="n">
        <v>0</v>
      </c>
      <c r="I316" s="304" t="n">
        <v>0</v>
      </c>
    </row>
    <row r="317" ht="12.75" customHeight="1" s="414">
      <c r="C317" s="78" t="n"/>
      <c r="D317" s="310">
        <f>$D$13</f>
        <v/>
      </c>
      <c r="E317" s="290">
        <f>SUM(F317:G317)</f>
        <v/>
      </c>
      <c r="F317" s="163" t="n">
        <v>0</v>
      </c>
      <c r="G317" s="164" t="n">
        <v>0</v>
      </c>
      <c r="H317" s="166" t="n">
        <v>0</v>
      </c>
      <c r="I317" s="304" t="n">
        <v>0</v>
      </c>
    </row>
    <row r="318" ht="12.75" customHeight="1" s="414">
      <c r="B318" s="13" t="inlineStr">
        <is>
          <t>RW</t>
        </is>
      </c>
      <c r="C318" s="104" t="inlineStr">
        <is>
          <t>Philippines</t>
        </is>
      </c>
      <c r="D318" s="309">
        <f>$D$12</f>
        <v/>
      </c>
      <c r="E318" s="288">
        <f>SUM(F318:G318)</f>
        <v/>
      </c>
      <c r="F318" s="159" t="n">
        <v>0</v>
      </c>
      <c r="G318" s="160" t="n">
        <v>0</v>
      </c>
      <c r="H318" s="166" t="n">
        <v>0</v>
      </c>
      <c r="I318" s="304" t="n">
        <v>0</v>
      </c>
    </row>
    <row r="319" ht="12.75" customHeight="1" s="414">
      <c r="C319" s="78" t="n"/>
      <c r="D319" s="310">
        <f>$D$13</f>
        <v/>
      </c>
      <c r="E319" s="290">
        <f>SUM(F319:G319)</f>
        <v/>
      </c>
      <c r="F319" s="163" t="n">
        <v>0</v>
      </c>
      <c r="G319" s="164" t="n">
        <v>0</v>
      </c>
      <c r="H319" s="166" t="n">
        <v>0</v>
      </c>
      <c r="I319" s="304" t="n">
        <v>0</v>
      </c>
    </row>
    <row r="320" ht="12.75" customHeight="1" s="414">
      <c r="B320" s="13" t="inlineStr">
        <is>
          <t>RO</t>
        </is>
      </c>
      <c r="C320" s="104" t="inlineStr">
        <is>
          <t>Poland</t>
        </is>
      </c>
      <c r="D320" s="309">
        <f>$D$12</f>
        <v/>
      </c>
      <c r="E320" s="288">
        <f>SUM(F320:G320)</f>
        <v/>
      </c>
      <c r="F320" s="159" t="n">
        <v>0</v>
      </c>
      <c r="G320" s="160" t="n">
        <v>0</v>
      </c>
      <c r="H320" s="166" t="n">
        <v>0</v>
      </c>
      <c r="I320" s="304" t="n">
        <v>0</v>
      </c>
    </row>
    <row r="321" ht="12.75" customHeight="1" s="414">
      <c r="C321" s="78" t="n"/>
      <c r="D321" s="310">
        <f>$D$13</f>
        <v/>
      </c>
      <c r="E321" s="290">
        <f>SUM(F321:G321)</f>
        <v/>
      </c>
      <c r="F321" s="163" t="n">
        <v>0</v>
      </c>
      <c r="G321" s="164" t="n">
        <v>0</v>
      </c>
      <c r="H321" s="166" t="n">
        <v>0</v>
      </c>
      <c r="I321" s="304" t="n">
        <v>0</v>
      </c>
    </row>
    <row r="322" ht="12.75" customHeight="1" s="414">
      <c r="B322" s="13" t="inlineStr">
        <is>
          <t>RU</t>
        </is>
      </c>
      <c r="C322" s="104" t="inlineStr">
        <is>
          <t>Portugal</t>
        </is>
      </c>
      <c r="D322" s="309">
        <f>$D$12</f>
        <v/>
      </c>
      <c r="E322" s="288">
        <f>SUM(F322:G322)</f>
        <v/>
      </c>
      <c r="F322" s="159" t="n">
        <v>0</v>
      </c>
      <c r="G322" s="160" t="n">
        <v>0</v>
      </c>
      <c r="H322" s="166" t="n">
        <v>0</v>
      </c>
      <c r="I322" s="304" t="n">
        <v>0</v>
      </c>
    </row>
    <row r="323" ht="12.75" customHeight="1" s="414">
      <c r="C323" s="78" t="n"/>
      <c r="D323" s="310">
        <f>$D$13</f>
        <v/>
      </c>
      <c r="E323" s="290">
        <f>SUM(F323:G323)</f>
        <v/>
      </c>
      <c r="F323" s="163" t="n">
        <v>0</v>
      </c>
      <c r="G323" s="164" t="n">
        <v>0</v>
      </c>
      <c r="H323" s="166" t="n">
        <v>0</v>
      </c>
      <c r="I323" s="304" t="n">
        <v>0</v>
      </c>
    </row>
    <row r="324" ht="12.75" customHeight="1" s="414">
      <c r="B324" s="13" t="inlineStr">
        <is>
          <t>SB</t>
        </is>
      </c>
      <c r="C324" s="104" t="inlineStr">
        <is>
          <t>Puerto Rico</t>
        </is>
      </c>
      <c r="D324" s="309">
        <f>$D$12</f>
        <v/>
      </c>
      <c r="E324" s="288">
        <f>SUM(F324:G324)</f>
        <v/>
      </c>
      <c r="F324" s="159" t="n">
        <v>0</v>
      </c>
      <c r="G324" s="160" t="n">
        <v>0</v>
      </c>
      <c r="H324" s="166" t="n">
        <v>0</v>
      </c>
      <c r="I324" s="304" t="n">
        <v>0</v>
      </c>
    </row>
    <row r="325" ht="12.75" customHeight="1" s="414">
      <c r="C325" s="78" t="n"/>
      <c r="D325" s="310">
        <f>$D$13</f>
        <v/>
      </c>
      <c r="E325" s="290">
        <f>SUM(F325:G325)</f>
        <v/>
      </c>
      <c r="F325" s="163" t="n">
        <v>0</v>
      </c>
      <c r="G325" s="164" t="n">
        <v>0</v>
      </c>
      <c r="H325" s="166" t="n">
        <v>0</v>
      </c>
      <c r="I325" s="304" t="n">
        <v>0</v>
      </c>
    </row>
    <row r="326" ht="12.75" customHeight="1" s="414">
      <c r="B326" s="13" t="inlineStr">
        <is>
          <t>ZM</t>
        </is>
      </c>
      <c r="C326" s="104" t="inlineStr">
        <is>
          <t>Qatar</t>
        </is>
      </c>
      <c r="D326" s="309">
        <f>$D$12</f>
        <v/>
      </c>
      <c r="E326" s="288">
        <f>SUM(F326:G326)</f>
        <v/>
      </c>
      <c r="F326" s="159" t="n">
        <v>0</v>
      </c>
      <c r="G326" s="160" t="n">
        <v>0</v>
      </c>
      <c r="H326" s="166" t="n">
        <v>0</v>
      </c>
      <c r="I326" s="304" t="n">
        <v>0</v>
      </c>
    </row>
    <row r="327" ht="12.75" customHeight="1" s="414">
      <c r="C327" s="78" t="n"/>
      <c r="D327" s="310">
        <f>$D$13</f>
        <v/>
      </c>
      <c r="E327" s="290">
        <f>SUM(F327:G327)</f>
        <v/>
      </c>
      <c r="F327" s="163" t="n">
        <v>0</v>
      </c>
      <c r="G327" s="164" t="n">
        <v>0</v>
      </c>
      <c r="H327" s="166" t="n">
        <v>0</v>
      </c>
      <c r="I327" s="304" t="n">
        <v>0</v>
      </c>
    </row>
    <row r="328" ht="12.75" customHeight="1" s="414">
      <c r="B328" s="13" t="inlineStr">
        <is>
          <t>WS</t>
        </is>
      </c>
      <c r="C328" s="104" t="inlineStr">
        <is>
          <t>Romania</t>
        </is>
      </c>
      <c r="D328" s="309">
        <f>$D$12</f>
        <v/>
      </c>
      <c r="E328" s="288">
        <f>SUM(F328:G328)</f>
        <v/>
      </c>
      <c r="F328" s="159" t="n">
        <v>0</v>
      </c>
      <c r="G328" s="160" t="n">
        <v>0</v>
      </c>
      <c r="H328" s="166" t="n">
        <v>0</v>
      </c>
      <c r="I328" s="304" t="n">
        <v>0</v>
      </c>
    </row>
    <row r="329" ht="12.75" customHeight="1" s="414">
      <c r="C329" s="78" t="n"/>
      <c r="D329" s="310">
        <f>$D$13</f>
        <v/>
      </c>
      <c r="E329" s="290">
        <f>SUM(F329:G329)</f>
        <v/>
      </c>
      <c r="F329" s="163" t="n">
        <v>0</v>
      </c>
      <c r="G329" s="164" t="n">
        <v>0</v>
      </c>
      <c r="H329" s="166" t="n">
        <v>0</v>
      </c>
      <c r="I329" s="304" t="n">
        <v>0</v>
      </c>
    </row>
    <row r="330" ht="12.75" customHeight="1" s="414">
      <c r="B330" s="13" t="inlineStr">
        <is>
          <t>SM</t>
        </is>
      </c>
      <c r="C330" s="104" t="inlineStr">
        <is>
          <t>Russian Federation</t>
        </is>
      </c>
      <c r="D330" s="309">
        <f>$D$12</f>
        <v/>
      </c>
      <c r="E330" s="288">
        <f>SUM(F330:G330)</f>
        <v/>
      </c>
      <c r="F330" s="159" t="n">
        <v>0</v>
      </c>
      <c r="G330" s="160" t="n">
        <v>0</v>
      </c>
      <c r="H330" s="166" t="n">
        <v>0</v>
      </c>
      <c r="I330" s="304" t="n">
        <v>0</v>
      </c>
    </row>
    <row r="331" ht="12.75" customHeight="1" s="414">
      <c r="C331" s="78" t="n"/>
      <c r="D331" s="310">
        <f>$D$13</f>
        <v/>
      </c>
      <c r="E331" s="290">
        <f>SUM(F331:G331)</f>
        <v/>
      </c>
      <c r="F331" s="163" t="n">
        <v>0</v>
      </c>
      <c r="G331" s="164" t="n">
        <v>0</v>
      </c>
      <c r="H331" s="166" t="n">
        <v>0</v>
      </c>
      <c r="I331" s="304" t="n">
        <v>0</v>
      </c>
    </row>
    <row r="332" ht="12.75" customHeight="1" s="414">
      <c r="B332" s="13" t="inlineStr">
        <is>
          <t>ST</t>
        </is>
      </c>
      <c r="C332" s="104" t="inlineStr">
        <is>
          <t>Rwanda</t>
        </is>
      </c>
      <c r="D332" s="309">
        <f>$D$12</f>
        <v/>
      </c>
      <c r="E332" s="288">
        <f>SUM(F332:G332)</f>
        <v/>
      </c>
      <c r="F332" s="159" t="n">
        <v>0</v>
      </c>
      <c r="G332" s="160" t="n">
        <v>0</v>
      </c>
      <c r="H332" s="166" t="n">
        <v>0</v>
      </c>
      <c r="I332" s="304" t="n">
        <v>0</v>
      </c>
    </row>
    <row r="333" ht="12.75" customHeight="1" s="414">
      <c r="C333" s="78" t="n"/>
      <c r="D333" s="310">
        <f>$D$13</f>
        <v/>
      </c>
      <c r="E333" s="290">
        <f>SUM(F333:G333)</f>
        <v/>
      </c>
      <c r="F333" s="163" t="n">
        <v>0</v>
      </c>
      <c r="G333" s="164" t="n">
        <v>0</v>
      </c>
      <c r="H333" s="166" t="n">
        <v>0</v>
      </c>
      <c r="I333" s="304" t="n">
        <v>0</v>
      </c>
    </row>
    <row r="334" ht="12.75" customHeight="1" s="414">
      <c r="B334" s="13" t="inlineStr">
        <is>
          <t>SA</t>
        </is>
      </c>
      <c r="C334" s="104" t="inlineStr">
        <is>
          <t>Saint Kitts and Nevis</t>
        </is>
      </c>
      <c r="D334" s="309">
        <f>$D$12</f>
        <v/>
      </c>
      <c r="E334" s="288">
        <f>SUM(F334:G334)</f>
        <v/>
      </c>
      <c r="F334" s="159" t="n">
        <v>0</v>
      </c>
      <c r="G334" s="160" t="n">
        <v>0</v>
      </c>
      <c r="H334" s="166" t="n">
        <v>0</v>
      </c>
      <c r="I334" s="304" t="n">
        <v>0</v>
      </c>
    </row>
    <row r="335" ht="12.75" customHeight="1" s="414">
      <c r="C335" s="78" t="n"/>
      <c r="D335" s="310">
        <f>$D$13</f>
        <v/>
      </c>
      <c r="E335" s="290">
        <f>SUM(F335:G335)</f>
        <v/>
      </c>
      <c r="F335" s="163" t="n">
        <v>0</v>
      </c>
      <c r="G335" s="164" t="n">
        <v>0</v>
      </c>
      <c r="H335" s="166" t="n">
        <v>0</v>
      </c>
      <c r="I335" s="304" t="n">
        <v>0</v>
      </c>
    </row>
    <row r="336" ht="12.75" customHeight="1" s="414">
      <c r="B336" s="13" t="inlineStr">
        <is>
          <t>SE</t>
        </is>
      </c>
      <c r="C336" s="104" t="inlineStr">
        <is>
          <t>Saint Lucia</t>
        </is>
      </c>
      <c r="D336" s="309">
        <f>$D$12</f>
        <v/>
      </c>
      <c r="E336" s="288">
        <f>SUM(F336:G336)</f>
        <v/>
      </c>
      <c r="F336" s="159" t="n">
        <v>0</v>
      </c>
      <c r="G336" s="160" t="n">
        <v>0</v>
      </c>
      <c r="H336" s="166" t="n">
        <v>0</v>
      </c>
      <c r="I336" s="304" t="n">
        <v>0</v>
      </c>
    </row>
    <row r="337" ht="12.75" customHeight="1" s="414">
      <c r="C337" s="78" t="n"/>
      <c r="D337" s="310">
        <f>$D$13</f>
        <v/>
      </c>
      <c r="E337" s="290">
        <f>SUM(F337:G337)</f>
        <v/>
      </c>
      <c r="F337" s="163" t="n">
        <v>0</v>
      </c>
      <c r="G337" s="164" t="n">
        <v>0</v>
      </c>
      <c r="H337" s="166" t="n">
        <v>0</v>
      </c>
      <c r="I337" s="304" t="n">
        <v>0</v>
      </c>
    </row>
    <row r="338" ht="12.75" customHeight="1" s="414">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14">
      <c r="C339" s="78" t="n"/>
      <c r="D339" s="310">
        <f>$D$13</f>
        <v/>
      </c>
      <c r="E339" s="290">
        <f>SUM(F339:G339)</f>
        <v/>
      </c>
      <c r="F339" s="163" t="n">
        <v>0</v>
      </c>
      <c r="G339" s="164" t="n">
        <v>0</v>
      </c>
      <c r="H339" s="166" t="n">
        <v>0</v>
      </c>
      <c r="I339" s="304" t="n">
        <v>0</v>
      </c>
    </row>
    <row r="340" ht="12.75" customHeight="1" s="414">
      <c r="B340" s="13" t="inlineStr">
        <is>
          <t>SN</t>
        </is>
      </c>
      <c r="C340" s="104" t="inlineStr">
        <is>
          <t>Samoa</t>
        </is>
      </c>
      <c r="D340" s="309">
        <f>$D$12</f>
        <v/>
      </c>
      <c r="E340" s="288">
        <f>SUM(F340:G340)</f>
        <v/>
      </c>
      <c r="F340" s="159" t="n">
        <v>0</v>
      </c>
      <c r="G340" s="160" t="n">
        <v>0</v>
      </c>
      <c r="H340" s="166" t="n">
        <v>0</v>
      </c>
      <c r="I340" s="304" t="n">
        <v>0</v>
      </c>
    </row>
    <row r="341" ht="12.75" customHeight="1" s="414">
      <c r="C341" s="78" t="n"/>
      <c r="D341" s="310">
        <f>$D$13</f>
        <v/>
      </c>
      <c r="E341" s="290">
        <f>SUM(F341:G341)</f>
        <v/>
      </c>
      <c r="F341" s="163" t="n">
        <v>0</v>
      </c>
      <c r="G341" s="164" t="n">
        <v>0</v>
      </c>
      <c r="H341" s="166" t="n">
        <v>0</v>
      </c>
      <c r="I341" s="304" t="n">
        <v>0</v>
      </c>
    </row>
    <row r="342" ht="12.75" customHeight="1" s="414">
      <c r="B342" s="13" t="inlineStr">
        <is>
          <t>RS</t>
        </is>
      </c>
      <c r="C342" s="104" t="inlineStr">
        <is>
          <t>San Marino</t>
        </is>
      </c>
      <c r="D342" s="309">
        <f>$D$12</f>
        <v/>
      </c>
      <c r="E342" s="288">
        <f>SUM(F342:G342)</f>
        <v/>
      </c>
      <c r="F342" s="159" t="n">
        <v>0</v>
      </c>
      <c r="G342" s="160" t="n">
        <v>0</v>
      </c>
      <c r="H342" s="166" t="n">
        <v>0</v>
      </c>
      <c r="I342" s="304" t="n">
        <v>0</v>
      </c>
    </row>
    <row r="343" ht="12.75" customHeight="1" s="414">
      <c r="C343" s="78" t="n"/>
      <c r="D343" s="310">
        <f>$D$13</f>
        <v/>
      </c>
      <c r="E343" s="290">
        <f>SUM(F343:G343)</f>
        <v/>
      </c>
      <c r="F343" s="163" t="n">
        <v>0</v>
      </c>
      <c r="G343" s="164" t="n">
        <v>0</v>
      </c>
      <c r="H343" s="166" t="n">
        <v>0</v>
      </c>
      <c r="I343" s="304" t="n">
        <v>0</v>
      </c>
    </row>
    <row r="344" ht="12.75" customHeight="1" s="414">
      <c r="B344" s="13" t="inlineStr">
        <is>
          <t>SC</t>
        </is>
      </c>
      <c r="C344" s="104" t="inlineStr">
        <is>
          <t>Sao Tome and Principe</t>
        </is>
      </c>
      <c r="D344" s="309">
        <f>$D$12</f>
        <v/>
      </c>
      <c r="E344" s="288">
        <f>SUM(F344:G344)</f>
        <v/>
      </c>
      <c r="F344" s="159" t="n">
        <v>0</v>
      </c>
      <c r="G344" s="160" t="n">
        <v>0</v>
      </c>
      <c r="H344" s="166" t="n">
        <v>0</v>
      </c>
      <c r="I344" s="304" t="n">
        <v>0</v>
      </c>
    </row>
    <row r="345" ht="12.75" customHeight="1" s="414">
      <c r="C345" s="78" t="n"/>
      <c r="D345" s="310">
        <f>$D$13</f>
        <v/>
      </c>
      <c r="E345" s="290">
        <f>SUM(F345:G345)</f>
        <v/>
      </c>
      <c r="F345" s="163" t="n">
        <v>0</v>
      </c>
      <c r="G345" s="164" t="n">
        <v>0</v>
      </c>
      <c r="H345" s="166" t="n">
        <v>0</v>
      </c>
      <c r="I345" s="304" t="n">
        <v>0</v>
      </c>
    </row>
    <row r="346" ht="12.75" customHeight="1" s="414">
      <c r="B346" s="13" t="inlineStr">
        <is>
          <t>SL</t>
        </is>
      </c>
      <c r="C346" s="104" t="inlineStr">
        <is>
          <t>Saudi Arabia</t>
        </is>
      </c>
      <c r="D346" s="309">
        <f>$D$12</f>
        <v/>
      </c>
      <c r="E346" s="288">
        <f>SUM(F346:G346)</f>
        <v/>
      </c>
      <c r="F346" s="159" t="n">
        <v>0</v>
      </c>
      <c r="G346" s="160" t="n">
        <v>0</v>
      </c>
      <c r="H346" s="166" t="n">
        <v>0</v>
      </c>
      <c r="I346" s="304" t="n">
        <v>0</v>
      </c>
    </row>
    <row r="347" ht="12.75" customHeight="1" s="414">
      <c r="C347" s="78" t="n"/>
      <c r="D347" s="310">
        <f>$D$13</f>
        <v/>
      </c>
      <c r="E347" s="290">
        <f>SUM(F347:G347)</f>
        <v/>
      </c>
      <c r="F347" s="163" t="n">
        <v>0</v>
      </c>
      <c r="G347" s="164" t="n">
        <v>0</v>
      </c>
      <c r="H347" s="166" t="n">
        <v>0</v>
      </c>
      <c r="I347" s="304" t="n">
        <v>0</v>
      </c>
    </row>
    <row r="348" ht="12.75" customHeight="1" s="414">
      <c r="B348" s="13" t="inlineStr">
        <is>
          <t>ZW</t>
        </is>
      </c>
      <c r="C348" s="104" t="inlineStr">
        <is>
          <t>Senegal</t>
        </is>
      </c>
      <c r="D348" s="309">
        <f>$D$12</f>
        <v/>
      </c>
      <c r="E348" s="288">
        <f>SUM(F348:G348)</f>
        <v/>
      </c>
      <c r="F348" s="159" t="n">
        <v>0</v>
      </c>
      <c r="G348" s="160" t="n">
        <v>0</v>
      </c>
      <c r="H348" s="166" t="n">
        <v>0</v>
      </c>
      <c r="I348" s="304" t="n">
        <v>0</v>
      </c>
    </row>
    <row r="349" ht="12.75" customHeight="1" s="414">
      <c r="C349" s="78" t="n"/>
      <c r="D349" s="310">
        <f>$D$13</f>
        <v/>
      </c>
      <c r="E349" s="290">
        <f>SUM(F349:G349)</f>
        <v/>
      </c>
      <c r="F349" s="163" t="n">
        <v>0</v>
      </c>
      <c r="G349" s="164" t="n">
        <v>0</v>
      </c>
      <c r="H349" s="166" t="n">
        <v>0</v>
      </c>
      <c r="I349" s="304" t="n">
        <v>0</v>
      </c>
    </row>
    <row r="350" ht="12.75" customHeight="1" s="414">
      <c r="B350" s="13" t="inlineStr">
        <is>
          <t>SG</t>
        </is>
      </c>
      <c r="C350" s="104" t="inlineStr">
        <is>
          <t>Serbia</t>
        </is>
      </c>
      <c r="D350" s="309">
        <f>$D$12</f>
        <v/>
      </c>
      <c r="E350" s="288">
        <f>SUM(F350:G350)</f>
        <v/>
      </c>
      <c r="F350" s="159" t="n">
        <v>0</v>
      </c>
      <c r="G350" s="160" t="n">
        <v>0</v>
      </c>
      <c r="H350" s="166" t="n">
        <v>0</v>
      </c>
      <c r="I350" s="304" t="n">
        <v>0</v>
      </c>
    </row>
    <row r="351" ht="12.75" customHeight="1" s="414">
      <c r="C351" s="78" t="n"/>
      <c r="D351" s="310">
        <f>$D$13</f>
        <v/>
      </c>
      <c r="E351" s="290">
        <f>SUM(F351:G351)</f>
        <v/>
      </c>
      <c r="F351" s="163" t="n">
        <v>0</v>
      </c>
      <c r="G351" s="164" t="n">
        <v>0</v>
      </c>
      <c r="H351" s="166" t="n">
        <v>0</v>
      </c>
      <c r="I351" s="304" t="n">
        <v>0</v>
      </c>
    </row>
    <row r="352" ht="12.75" customHeight="1" s="414">
      <c r="B352" s="13" t="inlineStr">
        <is>
          <t>SK</t>
        </is>
      </c>
      <c r="C352" s="104" t="inlineStr">
        <is>
          <t>Seychelles</t>
        </is>
      </c>
      <c r="D352" s="309">
        <f>$D$12</f>
        <v/>
      </c>
      <c r="E352" s="288">
        <f>SUM(F352:G352)</f>
        <v/>
      </c>
      <c r="F352" s="159" t="n">
        <v>0</v>
      </c>
      <c r="G352" s="160" t="n">
        <v>0</v>
      </c>
      <c r="H352" s="166" t="n">
        <v>0</v>
      </c>
      <c r="I352" s="304" t="n">
        <v>0</v>
      </c>
    </row>
    <row r="353" ht="12.75" customHeight="1" s="414">
      <c r="C353" s="78" t="n"/>
      <c r="D353" s="310">
        <f>$D$13</f>
        <v/>
      </c>
      <c r="E353" s="290">
        <f>SUM(F353:G353)</f>
        <v/>
      </c>
      <c r="F353" s="163" t="n">
        <v>0</v>
      </c>
      <c r="G353" s="164" t="n">
        <v>0</v>
      </c>
      <c r="H353" s="166" t="n">
        <v>0</v>
      </c>
      <c r="I353" s="304" t="n">
        <v>0</v>
      </c>
    </row>
    <row r="354" ht="12.75" customHeight="1" s="414">
      <c r="B354" s="13" t="inlineStr">
        <is>
          <t>SI</t>
        </is>
      </c>
      <c r="C354" s="104" t="inlineStr">
        <is>
          <t>Sierra Leone</t>
        </is>
      </c>
      <c r="D354" s="309">
        <f>$D$12</f>
        <v/>
      </c>
      <c r="E354" s="288">
        <f>SUM(F354:G354)</f>
        <v/>
      </c>
      <c r="F354" s="159" t="n">
        <v>0</v>
      </c>
      <c r="G354" s="160" t="n">
        <v>0</v>
      </c>
      <c r="H354" s="166" t="n">
        <v>0</v>
      </c>
      <c r="I354" s="304" t="n">
        <v>0</v>
      </c>
    </row>
    <row r="355" ht="12.75" customHeight="1" s="414">
      <c r="C355" s="78" t="n"/>
      <c r="D355" s="310">
        <f>$D$13</f>
        <v/>
      </c>
      <c r="E355" s="290">
        <f>SUM(F355:G355)</f>
        <v/>
      </c>
      <c r="F355" s="163" t="n">
        <v>0</v>
      </c>
      <c r="G355" s="164" t="n">
        <v>0</v>
      </c>
      <c r="H355" s="166" t="n">
        <v>0</v>
      </c>
      <c r="I355" s="304" t="n">
        <v>0</v>
      </c>
    </row>
    <row r="356" ht="12.75" customHeight="1" s="414">
      <c r="B356" s="13" t="inlineStr">
        <is>
          <t>SO</t>
        </is>
      </c>
      <c r="C356" s="104" t="inlineStr">
        <is>
          <t>Singapore</t>
        </is>
      </c>
      <c r="D356" s="309">
        <f>$D$12</f>
        <v/>
      </c>
      <c r="E356" s="288">
        <f>SUM(F356:G356)</f>
        <v/>
      </c>
      <c r="F356" s="159" t="n">
        <v>0</v>
      </c>
      <c r="G356" s="160" t="n">
        <v>0</v>
      </c>
      <c r="H356" s="166" t="n">
        <v>0</v>
      </c>
      <c r="I356" s="304" t="n">
        <v>0</v>
      </c>
    </row>
    <row r="357" ht="12.75" customHeight="1" s="414">
      <c r="C357" s="78" t="n"/>
      <c r="D357" s="310">
        <f>$D$13</f>
        <v/>
      </c>
      <c r="E357" s="290">
        <f>SUM(F357:G357)</f>
        <v/>
      </c>
      <c r="F357" s="163" t="n">
        <v>0</v>
      </c>
      <c r="G357" s="164" t="n">
        <v>0</v>
      </c>
      <c r="H357" s="166" t="n">
        <v>0</v>
      </c>
      <c r="I357" s="304" t="n">
        <v>0</v>
      </c>
    </row>
    <row r="358" ht="12.75" customHeight="1" s="414">
      <c r="B358" s="13" t="inlineStr">
        <is>
          <t>ES</t>
        </is>
      </c>
      <c r="C358" s="104" t="inlineStr">
        <is>
          <t>Slovakia</t>
        </is>
      </c>
      <c r="D358" s="309">
        <f>$D$12</f>
        <v/>
      </c>
      <c r="E358" s="288">
        <f>SUM(F358:G358)</f>
        <v/>
      </c>
      <c r="F358" s="159" t="n">
        <v>0</v>
      </c>
      <c r="G358" s="160" t="n">
        <v>0</v>
      </c>
      <c r="H358" s="166" t="n">
        <v>0</v>
      </c>
      <c r="I358" s="304" t="n">
        <v>0</v>
      </c>
    </row>
    <row r="359" ht="12.75" customHeight="1" s="414">
      <c r="C359" s="78" t="n"/>
      <c r="D359" s="310">
        <f>$D$13</f>
        <v/>
      </c>
      <c r="E359" s="290">
        <f>SUM(F359:G359)</f>
        <v/>
      </c>
      <c r="F359" s="163" t="n">
        <v>0</v>
      </c>
      <c r="G359" s="164" t="n">
        <v>0</v>
      </c>
      <c r="H359" s="166" t="n">
        <v>0</v>
      </c>
      <c r="I359" s="304" t="n">
        <v>0</v>
      </c>
    </row>
    <row r="360" ht="12.75" customHeight="1" s="414">
      <c r="B360" s="13" t="inlineStr">
        <is>
          <t>LK</t>
        </is>
      </c>
      <c r="C360" s="104" t="inlineStr">
        <is>
          <t>Slovenia</t>
        </is>
      </c>
      <c r="D360" s="309">
        <f>$D$12</f>
        <v/>
      </c>
      <c r="E360" s="288">
        <f>SUM(F360:G360)</f>
        <v/>
      </c>
      <c r="F360" s="159" t="n">
        <v>0</v>
      </c>
      <c r="G360" s="160" t="n">
        <v>0</v>
      </c>
      <c r="H360" s="166" t="n">
        <v>0</v>
      </c>
      <c r="I360" s="304" t="n">
        <v>0</v>
      </c>
    </row>
    <row r="361" ht="12.75" customHeight="1" s="414">
      <c r="C361" s="78" t="n"/>
      <c r="D361" s="310">
        <f>$D$13</f>
        <v/>
      </c>
      <c r="E361" s="290">
        <f>SUM(F361:G361)</f>
        <v/>
      </c>
      <c r="F361" s="163" t="n">
        <v>0</v>
      </c>
      <c r="G361" s="164" t="n">
        <v>0</v>
      </c>
      <c r="H361" s="166" t="n">
        <v>0</v>
      </c>
      <c r="I361" s="304" t="n">
        <v>0</v>
      </c>
    </row>
    <row r="362" ht="12.75" customHeight="1" s="414">
      <c r="B362" s="13" t="inlineStr">
        <is>
          <t>KN</t>
        </is>
      </c>
      <c r="C362" s="104" t="inlineStr">
        <is>
          <t>Solomon Islands</t>
        </is>
      </c>
      <c r="D362" s="309">
        <f>$D$12</f>
        <v/>
      </c>
      <c r="E362" s="288">
        <f>SUM(F362:G362)</f>
        <v/>
      </c>
      <c r="F362" s="159" t="n">
        <v>0</v>
      </c>
      <c r="G362" s="160" t="n">
        <v>0</v>
      </c>
      <c r="H362" s="166" t="n">
        <v>0</v>
      </c>
      <c r="I362" s="304" t="n">
        <v>0</v>
      </c>
    </row>
    <row r="363" ht="12.75" customHeight="1" s="414">
      <c r="C363" s="78" t="n"/>
      <c r="D363" s="310">
        <f>$D$13</f>
        <v/>
      </c>
      <c r="E363" s="290">
        <f>SUM(F363:G363)</f>
        <v/>
      </c>
      <c r="F363" s="163" t="n">
        <v>0</v>
      </c>
      <c r="G363" s="164" t="n">
        <v>0</v>
      </c>
      <c r="H363" s="166" t="n">
        <v>0</v>
      </c>
      <c r="I363" s="304" t="n">
        <v>0</v>
      </c>
    </row>
    <row r="364" ht="12.75" customHeight="1" s="414">
      <c r="B364" s="13" t="inlineStr">
        <is>
          <t>LC</t>
        </is>
      </c>
      <c r="C364" s="104" t="inlineStr">
        <is>
          <t>Somalia</t>
        </is>
      </c>
      <c r="D364" s="309">
        <f>$D$12</f>
        <v/>
      </c>
      <c r="E364" s="288">
        <f>SUM(F364:G364)</f>
        <v/>
      </c>
      <c r="F364" s="159" t="n">
        <v>0</v>
      </c>
      <c r="G364" s="160" t="n">
        <v>0</v>
      </c>
      <c r="H364" s="166" t="n">
        <v>0</v>
      </c>
      <c r="I364" s="304" t="n">
        <v>0</v>
      </c>
    </row>
    <row r="365" ht="12.75" customHeight="1" s="414">
      <c r="C365" s="78" t="n"/>
      <c r="D365" s="310">
        <f>$D$13</f>
        <v/>
      </c>
      <c r="E365" s="290">
        <f>SUM(F365:G365)</f>
        <v/>
      </c>
      <c r="F365" s="163" t="n">
        <v>0</v>
      </c>
      <c r="G365" s="164" t="n">
        <v>0</v>
      </c>
      <c r="H365" s="166" t="n">
        <v>0</v>
      </c>
      <c r="I365" s="304" t="n">
        <v>0</v>
      </c>
    </row>
    <row r="366" ht="12.75" customHeight="1" s="414">
      <c r="B366" s="13" t="inlineStr">
        <is>
          <t>VC</t>
        </is>
      </c>
      <c r="C366" s="104" t="inlineStr">
        <is>
          <t>South Africa</t>
        </is>
      </c>
      <c r="D366" s="309">
        <f>$D$12</f>
        <v/>
      </c>
      <c r="E366" s="288">
        <f>SUM(F366:G366)</f>
        <v/>
      </c>
      <c r="F366" s="159" t="n">
        <v>0</v>
      </c>
      <c r="G366" s="160" t="n">
        <v>0</v>
      </c>
      <c r="H366" s="166" t="n">
        <v>0</v>
      </c>
      <c r="I366" s="304" t="n">
        <v>0</v>
      </c>
    </row>
    <row r="367" ht="12.75" customHeight="1" s="414">
      <c r="C367" s="78" t="n"/>
      <c r="D367" s="310">
        <f>$D$13</f>
        <v/>
      </c>
      <c r="E367" s="290">
        <f>SUM(F367:G367)</f>
        <v/>
      </c>
      <c r="F367" s="163" t="n">
        <v>0</v>
      </c>
      <c r="G367" s="164" t="n">
        <v>0</v>
      </c>
      <c r="H367" s="166" t="n">
        <v>0</v>
      </c>
      <c r="I367" s="304" t="n">
        <v>0</v>
      </c>
    </row>
    <row r="368" ht="12.75" customHeight="1" s="414">
      <c r="B368" s="13" t="inlineStr">
        <is>
          <t>ZA</t>
        </is>
      </c>
      <c r="C368" s="104" t="inlineStr">
        <is>
          <t>Spain</t>
        </is>
      </c>
      <c r="D368" s="309">
        <f>$D$12</f>
        <v/>
      </c>
      <c r="E368" s="288">
        <f>SUM(F368:G368)</f>
        <v/>
      </c>
      <c r="F368" s="159" t="n">
        <v>0</v>
      </c>
      <c r="G368" s="160" t="n">
        <v>0</v>
      </c>
      <c r="H368" s="166" t="n">
        <v>0</v>
      </c>
      <c r="I368" s="304" t="n">
        <v>0</v>
      </c>
    </row>
    <row r="369" ht="12.75" customHeight="1" s="414">
      <c r="C369" s="78" t="n"/>
      <c r="D369" s="310">
        <f>$D$13</f>
        <v/>
      </c>
      <c r="E369" s="290">
        <f>SUM(F369:G369)</f>
        <v/>
      </c>
      <c r="F369" s="163" t="n">
        <v>0</v>
      </c>
      <c r="G369" s="164" t="n">
        <v>0</v>
      </c>
      <c r="H369" s="166" t="n">
        <v>0</v>
      </c>
      <c r="I369" s="304" t="n">
        <v>0</v>
      </c>
    </row>
    <row r="370" ht="12.75" customHeight="1" s="414">
      <c r="B370" s="13" t="inlineStr">
        <is>
          <t>SD</t>
        </is>
      </c>
      <c r="C370" s="104" t="inlineStr">
        <is>
          <t>Sri Lanka</t>
        </is>
      </c>
      <c r="D370" s="309">
        <f>$D$12</f>
        <v/>
      </c>
      <c r="E370" s="288">
        <f>SUM(F370:G370)</f>
        <v/>
      </c>
      <c r="F370" s="159" t="n">
        <v>0</v>
      </c>
      <c r="G370" s="160" t="n">
        <v>0</v>
      </c>
      <c r="H370" s="166" t="n">
        <v>0</v>
      </c>
      <c r="I370" s="304" t="n">
        <v>0</v>
      </c>
    </row>
    <row r="371" ht="12.75" customHeight="1" s="414">
      <c r="C371" s="78" t="n"/>
      <c r="D371" s="310">
        <f>$D$13</f>
        <v/>
      </c>
      <c r="E371" s="290">
        <f>SUM(F371:G371)</f>
        <v/>
      </c>
      <c r="F371" s="163" t="n">
        <v>0</v>
      </c>
      <c r="G371" s="164" t="n">
        <v>0</v>
      </c>
      <c r="H371" s="166" t="n">
        <v>0</v>
      </c>
      <c r="I371" s="304" t="n">
        <v>0</v>
      </c>
    </row>
    <row r="372" ht="12.75" customHeight="1" s="414">
      <c r="B372" s="13" t="inlineStr">
        <is>
          <t>SR</t>
        </is>
      </c>
      <c r="C372" s="104" t="inlineStr">
        <is>
          <t>Sudan</t>
        </is>
      </c>
      <c r="D372" s="309">
        <f>$D$12</f>
        <v/>
      </c>
      <c r="E372" s="288">
        <f>SUM(F372:G372)</f>
        <v/>
      </c>
      <c r="F372" s="159" t="n">
        <v>0</v>
      </c>
      <c r="G372" s="160" t="n">
        <v>0</v>
      </c>
      <c r="H372" s="166" t="n">
        <v>0</v>
      </c>
      <c r="I372" s="304" t="n">
        <v>0</v>
      </c>
    </row>
    <row r="373" ht="12.75" customHeight="1" s="414">
      <c r="C373" s="78" t="n"/>
      <c r="D373" s="310">
        <f>$D$13</f>
        <v/>
      </c>
      <c r="E373" s="290">
        <f>SUM(F373:G373)</f>
        <v/>
      </c>
      <c r="F373" s="163" t="n">
        <v>0</v>
      </c>
      <c r="G373" s="164" t="n">
        <v>0</v>
      </c>
      <c r="H373" s="166" t="n">
        <v>0</v>
      </c>
      <c r="I373" s="304" t="n">
        <v>0</v>
      </c>
    </row>
    <row r="374" ht="12.75" customHeight="1" s="414">
      <c r="B374" s="13" t="inlineStr">
        <is>
          <t>SZ</t>
        </is>
      </c>
      <c r="C374" s="104" t="inlineStr">
        <is>
          <t>Suriname</t>
        </is>
      </c>
      <c r="D374" s="309">
        <f>$D$12</f>
        <v/>
      </c>
      <c r="E374" s="288">
        <f>SUM(F374:G374)</f>
        <v/>
      </c>
      <c r="F374" s="159" t="n">
        <v>0</v>
      </c>
      <c r="G374" s="160" t="n">
        <v>0</v>
      </c>
      <c r="H374" s="166" t="n">
        <v>0</v>
      </c>
      <c r="I374" s="304" t="n">
        <v>0</v>
      </c>
    </row>
    <row r="375" ht="12.75" customHeight="1" s="414">
      <c r="C375" s="78" t="n"/>
      <c r="D375" s="310">
        <f>$D$13</f>
        <v/>
      </c>
      <c r="E375" s="290">
        <f>SUM(F375:G375)</f>
        <v/>
      </c>
      <c r="F375" s="163" t="n">
        <v>0</v>
      </c>
      <c r="G375" s="164" t="n">
        <v>0</v>
      </c>
      <c r="H375" s="166" t="n">
        <v>0</v>
      </c>
      <c r="I375" s="304" t="n">
        <v>0</v>
      </c>
    </row>
    <row r="376" ht="12.75" customHeight="1" s="414">
      <c r="B376" s="13" t="inlineStr">
        <is>
          <t>SY</t>
        </is>
      </c>
      <c r="C376" s="104" t="inlineStr">
        <is>
          <t>Swaziland</t>
        </is>
      </c>
      <c r="D376" s="309">
        <f>$D$12</f>
        <v/>
      </c>
      <c r="E376" s="288">
        <f>SUM(F376:G376)</f>
        <v/>
      </c>
      <c r="F376" s="159" t="n">
        <v>0</v>
      </c>
      <c r="G376" s="160" t="n">
        <v>0</v>
      </c>
      <c r="H376" s="166" t="n">
        <v>0</v>
      </c>
      <c r="I376" s="304" t="n">
        <v>0</v>
      </c>
    </row>
    <row r="377" ht="12.75" customHeight="1" s="414">
      <c r="C377" s="78" t="n"/>
      <c r="D377" s="310">
        <f>$D$13</f>
        <v/>
      </c>
      <c r="E377" s="290">
        <f>SUM(F377:G377)</f>
        <v/>
      </c>
      <c r="F377" s="163" t="n">
        <v>0</v>
      </c>
      <c r="G377" s="164" t="n">
        <v>0</v>
      </c>
      <c r="H377" s="166" t="n">
        <v>0</v>
      </c>
      <c r="I377" s="304" t="n">
        <v>0</v>
      </c>
    </row>
    <row r="378" ht="12.75" customHeight="1" s="414">
      <c r="B378" s="13" t="inlineStr">
        <is>
          <t>TJ</t>
        </is>
      </c>
      <c r="C378" s="104" t="inlineStr">
        <is>
          <t>Sweden</t>
        </is>
      </c>
      <c r="D378" s="309">
        <f>$D$12</f>
        <v/>
      </c>
      <c r="E378" s="288">
        <f>SUM(F378:G378)</f>
        <v/>
      </c>
      <c r="F378" s="159" t="n">
        <v>0</v>
      </c>
      <c r="G378" s="160" t="n">
        <v>0</v>
      </c>
      <c r="H378" s="166" t="n">
        <v>0</v>
      </c>
      <c r="I378" s="304" t="n">
        <v>0</v>
      </c>
    </row>
    <row r="379" ht="12.75" customHeight="1" s="414">
      <c r="C379" s="78" t="n"/>
      <c r="D379" s="310">
        <f>$D$13</f>
        <v/>
      </c>
      <c r="E379" s="290">
        <f>SUM(F379:G379)</f>
        <v/>
      </c>
      <c r="F379" s="163" t="n">
        <v>0</v>
      </c>
      <c r="G379" s="164" t="n">
        <v>0</v>
      </c>
      <c r="H379" s="166" t="n">
        <v>0</v>
      </c>
      <c r="I379" s="304" t="n">
        <v>0</v>
      </c>
    </row>
    <row r="380" ht="12.75" customHeight="1" s="414">
      <c r="B380" s="13" t="inlineStr">
        <is>
          <t>TW</t>
        </is>
      </c>
      <c r="C380" s="104" t="inlineStr">
        <is>
          <t>Switzerland</t>
        </is>
      </c>
      <c r="D380" s="309">
        <f>$D$12</f>
        <v/>
      </c>
      <c r="E380" s="288">
        <f>SUM(F380:G380)</f>
        <v/>
      </c>
      <c r="F380" s="159" t="n">
        <v>0</v>
      </c>
      <c r="G380" s="160" t="n">
        <v>0</v>
      </c>
      <c r="H380" s="166" t="n">
        <v>0</v>
      </c>
      <c r="I380" s="304" t="n">
        <v>0</v>
      </c>
    </row>
    <row r="381" ht="12.75" customHeight="1" s="414">
      <c r="C381" s="78" t="n"/>
      <c r="D381" s="310">
        <f>$D$13</f>
        <v/>
      </c>
      <c r="E381" s="290">
        <f>SUM(F381:G381)</f>
        <v/>
      </c>
      <c r="F381" s="163" t="n">
        <v>0</v>
      </c>
      <c r="G381" s="164" t="n">
        <v>0</v>
      </c>
      <c r="H381" s="166" t="n">
        <v>0</v>
      </c>
      <c r="I381" s="304" t="n">
        <v>0</v>
      </c>
    </row>
    <row r="382" ht="12.75" customHeight="1" s="414">
      <c r="B382" s="13" t="inlineStr">
        <is>
          <t>TZ</t>
        </is>
      </c>
      <c r="C382" s="104" t="inlineStr">
        <is>
          <t>Syrian Arab Republic</t>
        </is>
      </c>
      <c r="D382" s="309">
        <f>$D$12</f>
        <v/>
      </c>
      <c r="E382" s="288">
        <f>SUM(F382:G382)</f>
        <v/>
      </c>
      <c r="F382" s="159" t="n">
        <v>0</v>
      </c>
      <c r="G382" s="160" t="n">
        <v>0</v>
      </c>
      <c r="H382" s="166" t="n">
        <v>0</v>
      </c>
      <c r="I382" s="304" t="n">
        <v>0</v>
      </c>
    </row>
    <row r="383" ht="12.75" customHeight="1" s="414">
      <c r="C383" s="78" t="n"/>
      <c r="D383" s="310">
        <f>$D$13</f>
        <v/>
      </c>
      <c r="E383" s="290">
        <f>SUM(F383:G383)</f>
        <v/>
      </c>
      <c r="F383" s="163" t="n">
        <v>0</v>
      </c>
      <c r="G383" s="164" t="n">
        <v>0</v>
      </c>
      <c r="H383" s="166" t="n">
        <v>0</v>
      </c>
      <c r="I383" s="304" t="n">
        <v>0</v>
      </c>
    </row>
    <row r="384" ht="12.75" customHeight="1" s="414">
      <c r="B384" s="13" t="inlineStr">
        <is>
          <t>TH</t>
        </is>
      </c>
      <c r="C384" s="104" t="inlineStr">
        <is>
          <t>Taiwan</t>
        </is>
      </c>
      <c r="D384" s="309">
        <f>$D$12</f>
        <v/>
      </c>
      <c r="E384" s="288">
        <f>SUM(F384:G384)</f>
        <v/>
      </c>
      <c r="F384" s="159" t="n">
        <v>0</v>
      </c>
      <c r="G384" s="160" t="n">
        <v>0</v>
      </c>
      <c r="H384" s="166" t="n">
        <v>0</v>
      </c>
      <c r="I384" s="304" t="n">
        <v>0</v>
      </c>
    </row>
    <row r="385" ht="12.75" customHeight="1" s="414">
      <c r="C385" s="78" t="n"/>
      <c r="D385" s="310">
        <f>$D$13</f>
        <v/>
      </c>
      <c r="E385" s="290">
        <f>SUM(F385:G385)</f>
        <v/>
      </c>
      <c r="F385" s="163" t="n">
        <v>0</v>
      </c>
      <c r="G385" s="164" t="n">
        <v>0</v>
      </c>
      <c r="H385" s="166" t="n">
        <v>0</v>
      </c>
      <c r="I385" s="304" t="n">
        <v>0</v>
      </c>
    </row>
    <row r="386" ht="12.75" customHeight="1" s="414">
      <c r="B386" s="13" t="inlineStr">
        <is>
          <t>TG</t>
        </is>
      </c>
      <c r="C386" s="104" t="inlineStr">
        <is>
          <t>Tajikistan</t>
        </is>
      </c>
      <c r="D386" s="309">
        <f>$D$12</f>
        <v/>
      </c>
      <c r="E386" s="288">
        <f>SUM(F386:G386)</f>
        <v/>
      </c>
      <c r="F386" s="159" t="n">
        <v>0</v>
      </c>
      <c r="G386" s="160" t="n">
        <v>0</v>
      </c>
      <c r="H386" s="166" t="n">
        <v>0</v>
      </c>
      <c r="I386" s="304" t="n">
        <v>0</v>
      </c>
    </row>
    <row r="387" ht="12.75" customHeight="1" s="414">
      <c r="C387" s="78" t="n"/>
      <c r="D387" s="310">
        <f>$D$13</f>
        <v/>
      </c>
      <c r="E387" s="290">
        <f>SUM(F387:G387)</f>
        <v/>
      </c>
      <c r="F387" s="163" t="n">
        <v>0</v>
      </c>
      <c r="G387" s="164" t="n">
        <v>0</v>
      </c>
      <c r="H387" s="166" t="n">
        <v>0</v>
      </c>
      <c r="I387" s="304" t="n">
        <v>0</v>
      </c>
    </row>
    <row r="388" ht="12.75" customHeight="1" s="414">
      <c r="B388" s="13" t="inlineStr">
        <is>
          <t>TO</t>
        </is>
      </c>
      <c r="C388" s="104" t="inlineStr">
        <is>
          <t>Tanzania</t>
        </is>
      </c>
      <c r="D388" s="309">
        <f>$D$12</f>
        <v/>
      </c>
      <c r="E388" s="288">
        <f>SUM(F388:G388)</f>
        <v/>
      </c>
      <c r="F388" s="159" t="n">
        <v>0</v>
      </c>
      <c r="G388" s="160" t="n">
        <v>0</v>
      </c>
      <c r="H388" s="166" t="n">
        <v>0</v>
      </c>
      <c r="I388" s="304" t="n">
        <v>0</v>
      </c>
    </row>
    <row r="389" ht="12.75" customHeight="1" s="414">
      <c r="C389" s="78" t="n"/>
      <c r="D389" s="310">
        <f>$D$13</f>
        <v/>
      </c>
      <c r="E389" s="290">
        <f>SUM(F389:G389)</f>
        <v/>
      </c>
      <c r="F389" s="163" t="n">
        <v>0</v>
      </c>
      <c r="G389" s="164" t="n">
        <v>0</v>
      </c>
      <c r="H389" s="166" t="n">
        <v>0</v>
      </c>
      <c r="I389" s="304" t="n">
        <v>0</v>
      </c>
    </row>
    <row r="390" ht="12.75" customHeight="1" s="414">
      <c r="B390" s="13" t="inlineStr">
        <is>
          <t>TT</t>
        </is>
      </c>
      <c r="C390" s="104" t="inlineStr">
        <is>
          <t>Thailand</t>
        </is>
      </c>
      <c r="D390" s="309">
        <f>$D$12</f>
        <v/>
      </c>
      <c r="E390" s="288">
        <f>SUM(F390:G390)</f>
        <v/>
      </c>
      <c r="F390" s="159" t="n">
        <v>0</v>
      </c>
      <c r="G390" s="160" t="n">
        <v>0</v>
      </c>
      <c r="H390" s="166" t="n">
        <v>0</v>
      </c>
      <c r="I390" s="304" t="n">
        <v>0</v>
      </c>
    </row>
    <row r="391" ht="12.75" customHeight="1" s="414">
      <c r="C391" s="78" t="n"/>
      <c r="D391" s="310">
        <f>$D$13</f>
        <v/>
      </c>
      <c r="E391" s="290">
        <f>SUM(F391:G391)</f>
        <v/>
      </c>
      <c r="F391" s="163" t="n">
        <v>0</v>
      </c>
      <c r="G391" s="164" t="n">
        <v>0</v>
      </c>
      <c r="H391" s="166" t="n">
        <v>0</v>
      </c>
      <c r="I391" s="304" t="n">
        <v>0</v>
      </c>
    </row>
    <row r="392" ht="12.75" customHeight="1" s="414">
      <c r="B392" s="13" t="inlineStr">
        <is>
          <t>TD</t>
        </is>
      </c>
      <c r="C392" s="104" t="inlineStr">
        <is>
          <t>Togo</t>
        </is>
      </c>
      <c r="D392" s="309">
        <f>$D$12</f>
        <v/>
      </c>
      <c r="E392" s="288">
        <f>SUM(F392:G392)</f>
        <v/>
      </c>
      <c r="F392" s="159" t="n">
        <v>0</v>
      </c>
      <c r="G392" s="160" t="n">
        <v>0</v>
      </c>
      <c r="H392" s="166" t="n">
        <v>0</v>
      </c>
      <c r="I392" s="304" t="n">
        <v>0</v>
      </c>
    </row>
    <row r="393" ht="12.75" customHeight="1" s="414">
      <c r="C393" s="78" t="n"/>
      <c r="D393" s="310">
        <f>$D$13</f>
        <v/>
      </c>
      <c r="E393" s="290">
        <f>SUM(F393:G393)</f>
        <v/>
      </c>
      <c r="F393" s="163" t="n">
        <v>0</v>
      </c>
      <c r="G393" s="164" t="n">
        <v>0</v>
      </c>
      <c r="H393" s="166" t="n">
        <v>0</v>
      </c>
      <c r="I393" s="304" t="n">
        <v>0</v>
      </c>
    </row>
    <row r="394" ht="12.75" customHeight="1" s="414">
      <c r="B394" s="13" t="inlineStr">
        <is>
          <t>CZ</t>
        </is>
      </c>
      <c r="C394" s="104" t="inlineStr">
        <is>
          <t>Tonga</t>
        </is>
      </c>
      <c r="D394" s="309">
        <f>$D$12</f>
        <v/>
      </c>
      <c r="E394" s="288">
        <f>SUM(F394:G394)</f>
        <v/>
      </c>
      <c r="F394" s="159" t="n">
        <v>0</v>
      </c>
      <c r="G394" s="160" t="n">
        <v>0</v>
      </c>
      <c r="H394" s="166" t="n">
        <v>0</v>
      </c>
      <c r="I394" s="304" t="n">
        <v>0</v>
      </c>
    </row>
    <row r="395" ht="12.75" customHeight="1" s="414">
      <c r="C395" s="78" t="n"/>
      <c r="D395" s="310">
        <f>$D$13</f>
        <v/>
      </c>
      <c r="E395" s="290">
        <f>SUM(F395:G395)</f>
        <v/>
      </c>
      <c r="F395" s="163" t="n">
        <v>0</v>
      </c>
      <c r="G395" s="164" t="n">
        <v>0</v>
      </c>
      <c r="H395" s="166" t="n">
        <v>0</v>
      </c>
      <c r="I395" s="304" t="n">
        <v>0</v>
      </c>
    </row>
    <row r="396" ht="12.75" customHeight="1" s="414">
      <c r="B396" s="13" t="inlineStr">
        <is>
          <t>TN</t>
        </is>
      </c>
      <c r="C396" s="104" t="inlineStr">
        <is>
          <t>Trinidad and Tobago</t>
        </is>
      </c>
      <c r="D396" s="309">
        <f>$D$12</f>
        <v/>
      </c>
      <c r="E396" s="288">
        <f>SUM(F396:G396)</f>
        <v/>
      </c>
      <c r="F396" s="159" t="n">
        <v>0</v>
      </c>
      <c r="G396" s="160" t="n">
        <v>0</v>
      </c>
      <c r="H396" s="166" t="n">
        <v>0</v>
      </c>
      <c r="I396" s="304" t="n">
        <v>0</v>
      </c>
    </row>
    <row r="397" ht="12.75" customHeight="1" s="414">
      <c r="C397" s="78" t="n"/>
      <c r="D397" s="310">
        <f>$D$13</f>
        <v/>
      </c>
      <c r="E397" s="290">
        <f>SUM(F397:G397)</f>
        <v/>
      </c>
      <c r="F397" s="163" t="n">
        <v>0</v>
      </c>
      <c r="G397" s="164" t="n">
        <v>0</v>
      </c>
      <c r="H397" s="166" t="n">
        <v>0</v>
      </c>
      <c r="I397" s="304" t="n">
        <v>0</v>
      </c>
    </row>
    <row r="398" ht="12.75" customHeight="1" s="414">
      <c r="B398" s="13" t="inlineStr">
        <is>
          <t>TR</t>
        </is>
      </c>
      <c r="C398" s="104" t="inlineStr">
        <is>
          <t>Tunisia</t>
        </is>
      </c>
      <c r="D398" s="309">
        <f>$D$12</f>
        <v/>
      </c>
      <c r="E398" s="288">
        <f>SUM(F398:G398)</f>
        <v/>
      </c>
      <c r="F398" s="159" t="n">
        <v>0</v>
      </c>
      <c r="G398" s="160" t="n">
        <v>0</v>
      </c>
      <c r="H398" s="166" t="n">
        <v>0</v>
      </c>
      <c r="I398" s="304" t="n">
        <v>0</v>
      </c>
    </row>
    <row r="399" ht="12.75" customHeight="1" s="414">
      <c r="C399" s="78" t="n"/>
      <c r="D399" s="310">
        <f>$D$13</f>
        <v/>
      </c>
      <c r="E399" s="290">
        <f>SUM(F399:G399)</f>
        <v/>
      </c>
      <c r="F399" s="163" t="n">
        <v>0</v>
      </c>
      <c r="G399" s="164" t="n">
        <v>0</v>
      </c>
      <c r="H399" s="166" t="n">
        <v>0</v>
      </c>
      <c r="I399" s="304" t="n">
        <v>0</v>
      </c>
    </row>
    <row r="400" ht="12.75" customHeight="1" s="414">
      <c r="B400" s="13" t="inlineStr">
        <is>
          <t>TM</t>
        </is>
      </c>
      <c r="C400" s="104" t="inlineStr">
        <is>
          <t>Turkey</t>
        </is>
      </c>
      <c r="D400" s="309">
        <f>$D$12</f>
        <v/>
      </c>
      <c r="E400" s="288">
        <f>SUM(F400:G400)</f>
        <v/>
      </c>
      <c r="F400" s="159" t="n">
        <v>0</v>
      </c>
      <c r="G400" s="160" t="n">
        <v>0</v>
      </c>
      <c r="H400" s="166" t="n">
        <v>0</v>
      </c>
      <c r="I400" s="304" t="n">
        <v>0</v>
      </c>
    </row>
    <row r="401" ht="12.75" customHeight="1" s="414">
      <c r="C401" s="78" t="n"/>
      <c r="D401" s="310">
        <f>$D$13</f>
        <v/>
      </c>
      <c r="E401" s="290">
        <f>SUM(F401:G401)</f>
        <v/>
      </c>
      <c r="F401" s="163" t="n">
        <v>0</v>
      </c>
      <c r="G401" s="164" t="n">
        <v>0</v>
      </c>
      <c r="H401" s="166" t="n">
        <v>0</v>
      </c>
      <c r="I401" s="304" t="n">
        <v>0</v>
      </c>
    </row>
    <row r="402" ht="12.75" customHeight="1" s="414">
      <c r="B402" s="13" t="inlineStr">
        <is>
          <t>TV</t>
        </is>
      </c>
      <c r="C402" s="104" t="inlineStr">
        <is>
          <t>Turkmenistan</t>
        </is>
      </c>
      <c r="D402" s="309">
        <f>$D$12</f>
        <v/>
      </c>
      <c r="E402" s="288">
        <f>SUM(F402:G402)</f>
        <v/>
      </c>
      <c r="F402" s="159" t="n">
        <v>0</v>
      </c>
      <c r="G402" s="160" t="n">
        <v>0</v>
      </c>
      <c r="H402" s="166" t="n">
        <v>0</v>
      </c>
      <c r="I402" s="304" t="n">
        <v>0</v>
      </c>
    </row>
    <row r="403" ht="12.75" customHeight="1" s="414">
      <c r="C403" s="78" t="n"/>
      <c r="D403" s="310">
        <f>$D$13</f>
        <v/>
      </c>
      <c r="E403" s="290">
        <f>SUM(F403:G403)</f>
        <v/>
      </c>
      <c r="F403" s="163" t="n">
        <v>0</v>
      </c>
      <c r="G403" s="164" t="n">
        <v>0</v>
      </c>
      <c r="H403" s="166" t="n">
        <v>0</v>
      </c>
      <c r="I403" s="304" t="n">
        <v>0</v>
      </c>
    </row>
    <row r="404" ht="12.75" customHeight="1" s="414">
      <c r="B404" s="13" t="inlineStr">
        <is>
          <t>UG</t>
        </is>
      </c>
      <c r="C404" s="104" t="inlineStr">
        <is>
          <t>Tuvalu</t>
        </is>
      </c>
      <c r="D404" s="309">
        <f>$D$12</f>
        <v/>
      </c>
      <c r="E404" s="288">
        <f>SUM(F404:G404)</f>
        <v/>
      </c>
      <c r="F404" s="159" t="n">
        <v>0</v>
      </c>
      <c r="G404" s="160" t="n">
        <v>0</v>
      </c>
      <c r="H404" s="166" t="n">
        <v>0</v>
      </c>
      <c r="I404" s="304" t="n">
        <v>0</v>
      </c>
    </row>
    <row r="405" ht="12.75" customHeight="1" s="414">
      <c r="C405" s="78" t="n"/>
      <c r="D405" s="310">
        <f>$D$13</f>
        <v/>
      </c>
      <c r="E405" s="290">
        <f>SUM(F405:G405)</f>
        <v/>
      </c>
      <c r="F405" s="163" t="n">
        <v>0</v>
      </c>
      <c r="G405" s="164" t="n">
        <v>0</v>
      </c>
      <c r="H405" s="166" t="n">
        <v>0</v>
      </c>
      <c r="I405" s="304" t="n">
        <v>0</v>
      </c>
    </row>
    <row r="406" ht="12.75" customHeight="1" s="414">
      <c r="B406" s="13" t="inlineStr">
        <is>
          <t>UA</t>
        </is>
      </c>
      <c r="C406" s="104" t="inlineStr">
        <is>
          <t>Uganda</t>
        </is>
      </c>
      <c r="D406" s="309">
        <f>$D$12</f>
        <v/>
      </c>
      <c r="E406" s="288">
        <f>SUM(F406:G406)</f>
        <v/>
      </c>
      <c r="F406" s="159" t="n">
        <v>0</v>
      </c>
      <c r="G406" s="160" t="n">
        <v>0</v>
      </c>
      <c r="H406" s="166" t="n">
        <v>0</v>
      </c>
      <c r="I406" s="304" t="n">
        <v>0</v>
      </c>
    </row>
    <row r="407" ht="12.75" customHeight="1" s="414">
      <c r="C407" s="78" t="n"/>
      <c r="D407" s="310">
        <f>$D$13</f>
        <v/>
      </c>
      <c r="E407" s="290">
        <f>SUM(F407:G407)</f>
        <v/>
      </c>
      <c r="F407" s="163" t="n">
        <v>0</v>
      </c>
      <c r="G407" s="164" t="n">
        <v>0</v>
      </c>
      <c r="H407" s="166" t="n">
        <v>0</v>
      </c>
      <c r="I407" s="304" t="n">
        <v>0</v>
      </c>
    </row>
    <row r="408" ht="12.75" customHeight="1" s="414">
      <c r="B408" s="13" t="inlineStr">
        <is>
          <t>HU</t>
        </is>
      </c>
      <c r="C408" s="104" t="inlineStr">
        <is>
          <t>Ukraine</t>
        </is>
      </c>
      <c r="D408" s="309">
        <f>$D$12</f>
        <v/>
      </c>
      <c r="E408" s="288">
        <f>SUM(F408:G408)</f>
        <v/>
      </c>
      <c r="F408" s="159" t="n">
        <v>0</v>
      </c>
      <c r="G408" s="160" t="n">
        <v>0</v>
      </c>
      <c r="H408" s="166" t="n">
        <v>0</v>
      </c>
      <c r="I408" s="304" t="n">
        <v>0</v>
      </c>
    </row>
    <row r="409" ht="12.75" customHeight="1" s="414">
      <c r="C409" s="78" t="n"/>
      <c r="D409" s="310">
        <f>$D$13</f>
        <v/>
      </c>
      <c r="E409" s="290">
        <f>SUM(F409:G409)</f>
        <v/>
      </c>
      <c r="F409" s="163" t="n">
        <v>0</v>
      </c>
      <c r="G409" s="164" t="n">
        <v>0</v>
      </c>
      <c r="H409" s="166" t="n">
        <v>0</v>
      </c>
      <c r="I409" s="304" t="n">
        <v>0</v>
      </c>
    </row>
    <row r="410" ht="12.75" customHeight="1" s="414">
      <c r="B410" s="13" t="inlineStr">
        <is>
          <t>UY</t>
        </is>
      </c>
      <c r="C410" s="104" t="inlineStr">
        <is>
          <t>United Arab Emirates</t>
        </is>
      </c>
      <c r="D410" s="309">
        <f>$D$12</f>
        <v/>
      </c>
      <c r="E410" s="288">
        <f>SUM(F410:G410)</f>
        <v/>
      </c>
      <c r="F410" s="159" t="n">
        <v>0</v>
      </c>
      <c r="G410" s="160" t="n">
        <v>0</v>
      </c>
      <c r="H410" s="166" t="n">
        <v>0</v>
      </c>
      <c r="I410" s="304" t="n">
        <v>0</v>
      </c>
    </row>
    <row r="411" ht="12.75" customHeight="1" s="414">
      <c r="C411" s="78" t="n"/>
      <c r="D411" s="310">
        <f>$D$13</f>
        <v/>
      </c>
      <c r="E411" s="290">
        <f>SUM(F411:G411)</f>
        <v/>
      </c>
      <c r="F411" s="163" t="n">
        <v>0</v>
      </c>
      <c r="G411" s="164" t="n">
        <v>0</v>
      </c>
      <c r="H411" s="166" t="n">
        <v>0</v>
      </c>
      <c r="I411" s="304" t="n">
        <v>0</v>
      </c>
    </row>
    <row r="412" ht="12.75" customHeight="1" s="414">
      <c r="B412" s="13" t="inlineStr">
        <is>
          <t>US</t>
        </is>
      </c>
      <c r="C412" s="104" t="inlineStr">
        <is>
          <t>Uruguay</t>
        </is>
      </c>
      <c r="D412" s="309">
        <f>$D$12</f>
        <v/>
      </c>
      <c r="E412" s="288">
        <f>SUM(F412:G412)</f>
        <v/>
      </c>
      <c r="F412" s="159" t="n">
        <v>0</v>
      </c>
      <c r="G412" s="160" t="n">
        <v>0</v>
      </c>
      <c r="H412" s="166" t="n">
        <v>0</v>
      </c>
      <c r="I412" s="304" t="n">
        <v>0</v>
      </c>
    </row>
    <row r="413" ht="12.75" customHeight="1" s="414">
      <c r="C413" s="78" t="n"/>
      <c r="D413" s="310">
        <f>$D$13</f>
        <v/>
      </c>
      <c r="E413" s="290">
        <f>SUM(F413:G413)</f>
        <v/>
      </c>
      <c r="F413" s="163" t="n">
        <v>0</v>
      </c>
      <c r="G413" s="164" t="n">
        <v>0</v>
      </c>
      <c r="H413" s="166" t="n">
        <v>0</v>
      </c>
      <c r="I413" s="304" t="n">
        <v>0</v>
      </c>
    </row>
    <row r="414" ht="12.75" customHeight="1" s="414">
      <c r="B414" s="13" t="inlineStr">
        <is>
          <t>UZ</t>
        </is>
      </c>
      <c r="C414" s="104" t="inlineStr">
        <is>
          <t>USA</t>
        </is>
      </c>
      <c r="D414" s="309">
        <f>$D$12</f>
        <v/>
      </c>
      <c r="E414" s="288">
        <f>SUM(F414:G414)</f>
        <v/>
      </c>
      <c r="F414" s="159" t="n">
        <v>0</v>
      </c>
      <c r="G414" s="160" t="n">
        <v>0</v>
      </c>
      <c r="H414" s="166" t="n">
        <v>0</v>
      </c>
      <c r="I414" s="304" t="n">
        <v>0</v>
      </c>
    </row>
    <row r="415" ht="12.75" customHeight="1" s="414">
      <c r="C415" s="78" t="n"/>
      <c r="D415" s="310">
        <f>$D$13</f>
        <v/>
      </c>
      <c r="E415" s="290">
        <f>SUM(F415:G415)</f>
        <v/>
      </c>
      <c r="F415" s="163" t="n">
        <v>0</v>
      </c>
      <c r="G415" s="164" t="n">
        <v>0</v>
      </c>
      <c r="H415" s="166" t="n">
        <v>0</v>
      </c>
      <c r="I415" s="304" t="n">
        <v>0</v>
      </c>
    </row>
    <row r="416" ht="12.75" customHeight="1" s="414">
      <c r="B416" s="13" t="inlineStr">
        <is>
          <t>VU</t>
        </is>
      </c>
      <c r="C416" s="104" t="inlineStr">
        <is>
          <t>Uzbekistan</t>
        </is>
      </c>
      <c r="D416" s="309">
        <f>$D$12</f>
        <v/>
      </c>
      <c r="E416" s="288">
        <f>SUM(F416:G416)</f>
        <v/>
      </c>
      <c r="F416" s="159" t="n">
        <v>0</v>
      </c>
      <c r="G416" s="160" t="n">
        <v>0</v>
      </c>
      <c r="H416" s="166" t="n">
        <v>0</v>
      </c>
      <c r="I416" s="304" t="n">
        <v>0</v>
      </c>
    </row>
    <row r="417" ht="12.75" customHeight="1" s="414">
      <c r="C417" s="78" t="n"/>
      <c r="D417" s="310">
        <f>$D$13</f>
        <v/>
      </c>
      <c r="E417" s="290">
        <f>SUM(F417:G417)</f>
        <v/>
      </c>
      <c r="F417" s="163" t="n">
        <v>0</v>
      </c>
      <c r="G417" s="164" t="n">
        <v>0</v>
      </c>
      <c r="H417" s="166" t="n">
        <v>0</v>
      </c>
      <c r="I417" s="304" t="n">
        <v>0</v>
      </c>
    </row>
    <row r="418" ht="12.75" customHeight="1" s="414">
      <c r="B418" s="13" t="inlineStr">
        <is>
          <t>VA</t>
        </is>
      </c>
      <c r="C418" s="104" t="inlineStr">
        <is>
          <t>Vanuatu</t>
        </is>
      </c>
      <c r="D418" s="309">
        <f>$D$12</f>
        <v/>
      </c>
      <c r="E418" s="288">
        <f>SUM(F418:G418)</f>
        <v/>
      </c>
      <c r="F418" s="159" t="n">
        <v>0</v>
      </c>
      <c r="G418" s="160" t="n">
        <v>0</v>
      </c>
      <c r="H418" s="166" t="n">
        <v>0</v>
      </c>
      <c r="I418" s="304" t="n">
        <v>0</v>
      </c>
    </row>
    <row r="419" ht="12.75" customHeight="1" s="414">
      <c r="C419" s="78" t="n"/>
      <c r="D419" s="310">
        <f>$D$13</f>
        <v/>
      </c>
      <c r="E419" s="290">
        <f>SUM(F419:G419)</f>
        <v/>
      </c>
      <c r="F419" s="163" t="n">
        <v>0</v>
      </c>
      <c r="G419" s="164" t="n">
        <v>0</v>
      </c>
      <c r="H419" s="166" t="n">
        <v>0</v>
      </c>
      <c r="I419" s="304" t="n">
        <v>0</v>
      </c>
    </row>
    <row r="420" ht="12.75" customHeight="1" s="414">
      <c r="B420" s="13" t="inlineStr">
        <is>
          <t>VE</t>
        </is>
      </c>
      <c r="C420" s="104" t="inlineStr">
        <is>
          <t>Vatican City State</t>
        </is>
      </c>
      <c r="D420" s="309">
        <f>$D$12</f>
        <v/>
      </c>
      <c r="E420" s="288">
        <f>SUM(F420:G420)</f>
        <v/>
      </c>
      <c r="F420" s="159" t="n">
        <v>0</v>
      </c>
      <c r="G420" s="160" t="n">
        <v>0</v>
      </c>
      <c r="H420" s="166" t="n">
        <v>0</v>
      </c>
      <c r="I420" s="304" t="n">
        <v>0</v>
      </c>
    </row>
    <row r="421" ht="12.75" customHeight="1" s="414">
      <c r="C421" s="78" t="n"/>
      <c r="D421" s="310">
        <f>$D$13</f>
        <v/>
      </c>
      <c r="E421" s="290">
        <f>SUM(F421:G421)</f>
        <v/>
      </c>
      <c r="F421" s="163" t="n">
        <v>0</v>
      </c>
      <c r="G421" s="164" t="n">
        <v>0</v>
      </c>
      <c r="H421" s="166" t="n">
        <v>0</v>
      </c>
      <c r="I421" s="304" t="n">
        <v>0</v>
      </c>
    </row>
    <row r="422" ht="12.75" customHeight="1" s="414">
      <c r="B422" s="13" t="inlineStr">
        <is>
          <t>AE</t>
        </is>
      </c>
      <c r="C422" s="104" t="inlineStr">
        <is>
          <t>Venezuela</t>
        </is>
      </c>
      <c r="D422" s="309">
        <f>$D$12</f>
        <v/>
      </c>
      <c r="E422" s="288">
        <f>SUM(F422:G422)</f>
        <v/>
      </c>
      <c r="F422" s="159" t="n">
        <v>0</v>
      </c>
      <c r="G422" s="160" t="n">
        <v>0</v>
      </c>
      <c r="H422" s="166" t="n">
        <v>0</v>
      </c>
      <c r="I422" s="304" t="n">
        <v>0</v>
      </c>
    </row>
    <row r="423" ht="12.75" customHeight="1" s="414">
      <c r="C423" s="78" t="n"/>
      <c r="D423" s="310">
        <f>$D$13</f>
        <v/>
      </c>
      <c r="E423" s="290">
        <f>SUM(F423:G423)</f>
        <v/>
      </c>
      <c r="F423" s="163" t="n">
        <v>0</v>
      </c>
      <c r="G423" s="164" t="n">
        <v>0</v>
      </c>
      <c r="H423" s="166" t="n">
        <v>0</v>
      </c>
      <c r="I423" s="304" t="n">
        <v>0</v>
      </c>
    </row>
    <row r="424" ht="12.75" customHeight="1" s="414">
      <c r="B424" s="13" t="inlineStr">
        <is>
          <t>VN</t>
        </is>
      </c>
      <c r="C424" s="104" t="inlineStr">
        <is>
          <t>Viet Nam</t>
        </is>
      </c>
      <c r="D424" s="309">
        <f>$D$12</f>
        <v/>
      </c>
      <c r="E424" s="288">
        <f>SUM(F424:G424)</f>
        <v/>
      </c>
      <c r="F424" s="159" t="n">
        <v>0</v>
      </c>
      <c r="G424" s="160" t="n">
        <v>0</v>
      </c>
      <c r="H424" s="166" t="n">
        <v>0</v>
      </c>
      <c r="I424" s="304" t="n">
        <v>0</v>
      </c>
    </row>
    <row r="425" ht="12.75" customHeight="1" s="414">
      <c r="C425" s="78" t="n"/>
      <c r="D425" s="310">
        <f>$D$13</f>
        <v/>
      </c>
      <c r="E425" s="290">
        <f>SUM(F425:G425)</f>
        <v/>
      </c>
      <c r="F425" s="163" t="n">
        <v>0</v>
      </c>
      <c r="G425" s="164" t="n">
        <v>0</v>
      </c>
      <c r="H425" s="166" t="n">
        <v>0</v>
      </c>
      <c r="I425" s="304" t="n">
        <v>0</v>
      </c>
    </row>
    <row r="426" ht="12.75" customHeight="1" s="414">
      <c r="B426" s="13" t="inlineStr">
        <is>
          <t>BY</t>
        </is>
      </c>
      <c r="C426" s="104" t="inlineStr">
        <is>
          <t>Western Sahara</t>
        </is>
      </c>
      <c r="D426" s="309">
        <f>$D$12</f>
        <v/>
      </c>
      <c r="E426" s="288">
        <f>SUM(F426:G426)</f>
        <v/>
      </c>
      <c r="F426" s="159" t="n">
        <v>0</v>
      </c>
      <c r="G426" s="160" t="n">
        <v>0</v>
      </c>
      <c r="H426" s="166" t="n">
        <v>0</v>
      </c>
      <c r="I426" s="304" t="n">
        <v>0</v>
      </c>
    </row>
    <row r="427" ht="12.75" customHeight="1" s="414">
      <c r="C427" s="78" t="n"/>
      <c r="D427" s="310">
        <f>$D$13</f>
        <v/>
      </c>
      <c r="E427" s="290">
        <f>SUM(F427:G427)</f>
        <v/>
      </c>
      <c r="F427" s="163" t="n">
        <v>0</v>
      </c>
      <c r="G427" s="164" t="n">
        <v>0</v>
      </c>
      <c r="H427" s="166" t="n">
        <v>0</v>
      </c>
      <c r="I427" s="304" t="n">
        <v>0</v>
      </c>
    </row>
    <row r="428" ht="12.75" customHeight="1" s="414">
      <c r="B428" s="13" t="inlineStr">
        <is>
          <t>EH</t>
        </is>
      </c>
      <c r="C428" s="104" t="inlineStr">
        <is>
          <t>Yemen</t>
        </is>
      </c>
      <c r="D428" s="309">
        <f>$D$12</f>
        <v/>
      </c>
      <c r="E428" s="288">
        <f>SUM(F428:G428)</f>
        <v/>
      </c>
      <c r="F428" s="159" t="n">
        <v>0</v>
      </c>
      <c r="G428" s="160" t="n">
        <v>0</v>
      </c>
      <c r="H428" s="166" t="n">
        <v>0</v>
      </c>
      <c r="I428" s="304" t="n">
        <v>0</v>
      </c>
    </row>
    <row r="429" ht="12.75" customHeight="1" s="414">
      <c r="C429" s="78" t="n"/>
      <c r="D429" s="310">
        <f>$D$13</f>
        <v/>
      </c>
      <c r="E429" s="290">
        <f>SUM(F429:G429)</f>
        <v/>
      </c>
      <c r="F429" s="163" t="n">
        <v>0</v>
      </c>
      <c r="G429" s="164" t="n">
        <v>0</v>
      </c>
      <c r="H429" s="166" t="n">
        <v>0</v>
      </c>
      <c r="I429" s="304" t="n">
        <v>0</v>
      </c>
    </row>
    <row r="430" ht="12.75" customHeight="1" s="414">
      <c r="B430" s="13" t="inlineStr">
        <is>
          <t>CF</t>
        </is>
      </c>
      <c r="C430" s="104" t="inlineStr">
        <is>
          <t>Zambia</t>
        </is>
      </c>
      <c r="D430" s="309">
        <f>$D$12</f>
        <v/>
      </c>
      <c r="E430" s="288">
        <f>SUM(F430:G430)</f>
        <v/>
      </c>
      <c r="F430" s="159" t="n">
        <v>0</v>
      </c>
      <c r="G430" s="160" t="n">
        <v>0</v>
      </c>
      <c r="H430" s="166" t="n">
        <v>0</v>
      </c>
      <c r="I430" s="304" t="n">
        <v>0</v>
      </c>
    </row>
    <row r="431" ht="12.75" customHeight="1" s="414">
      <c r="C431" s="78" t="n"/>
      <c r="D431" s="310">
        <f>$D$13</f>
        <v/>
      </c>
      <c r="E431" s="290">
        <f>SUM(F431:G431)</f>
        <v/>
      </c>
      <c r="F431" s="163" t="n">
        <v>0</v>
      </c>
      <c r="G431" s="164" t="n">
        <v>0</v>
      </c>
      <c r="H431" s="166" t="n">
        <v>0</v>
      </c>
      <c r="I431" s="304" t="n">
        <v>0</v>
      </c>
    </row>
    <row r="432" ht="12.75" customHeight="1" s="414">
      <c r="C432" s="104" t="inlineStr">
        <is>
          <t>Zimbabwe</t>
        </is>
      </c>
      <c r="D432" s="309">
        <f>$D$12</f>
        <v/>
      </c>
      <c r="E432" s="288">
        <f>SUM(F432:G432)</f>
        <v/>
      </c>
      <c r="F432" s="159" t="n">
        <v>0</v>
      </c>
      <c r="G432" s="160" t="n">
        <v>0</v>
      </c>
      <c r="H432" s="166" t="n">
        <v>0</v>
      </c>
      <c r="I432" s="304" t="n">
        <v>0</v>
      </c>
    </row>
    <row r="433" ht="12.75" customHeight="1" s="414">
      <c r="C433" s="311" t="n"/>
      <c r="D433" s="312">
        <f>$D$13</f>
        <v/>
      </c>
      <c r="E433" s="292">
        <f>SUM(F433:G433)</f>
        <v/>
      </c>
      <c r="F433" s="350" t="n">
        <v>0</v>
      </c>
      <c r="G433" s="351" t="n">
        <v>0</v>
      </c>
      <c r="H433" s="305" t="n">
        <v>0</v>
      </c>
      <c r="I433" s="306" t="n">
        <v>0</v>
      </c>
    </row>
    <row r="434" ht="12.75" customHeight="1" s="414"/>
    <row r="435" ht="12.75" customHeight="1" s="414">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20.7109375" customWidth="1" style="428" min="5" max="5"/>
    <col width="19.7109375" customWidth="1" style="428" min="6" max="7"/>
    <col width="11.42578125" customWidth="1" style="428" min="8" max="257"/>
    <col width="11.42578125" customWidth="1" style="414" min="258" max="1025"/>
  </cols>
  <sheetData>
    <row r="1" ht="5.1" customHeight="1" s="414"/>
    <row r="2" ht="12.75" customHeight="1" s="414">
      <c r="C2" s="13" t="inlineStr">
        <is>
          <t>Publication according to section 28 para. 4 no. 1 c Pfandbrief Act and section 28 para. 4 no. 2 Pfandbrief Act</t>
        </is>
      </c>
    </row>
    <row r="3" ht="12.75" customHeight="1" s="414"/>
    <row r="4" ht="12.75" customHeight="1" s="414">
      <c r="C4" s="453" t="inlineStr">
        <is>
          <t>Claims used to cover Aircraft Pfandbriefe according to the state in which the aircraft are registered</t>
        </is>
      </c>
      <c r="H4" s="86" t="n"/>
      <c r="K4" s="86" t="n"/>
    </row>
    <row r="5" ht="21.75" customHeight="1" s="414">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14">
      <c r="C6" s="446">
        <f>UebInstitutQuartal</f>
        <v/>
      </c>
      <c r="D6" s="111" t="n"/>
      <c r="E6" s="111" t="n"/>
      <c r="F6" s="86" t="n"/>
      <c r="G6" s="86" t="n"/>
      <c r="H6" s="86" t="n"/>
      <c r="K6" s="86" t="n"/>
    </row>
    <row r="7" ht="12.75" customHeight="1" s="414">
      <c r="C7" s="41" t="n"/>
      <c r="D7" s="41" t="n"/>
      <c r="E7" s="41" t="n"/>
    </row>
    <row r="8" ht="15" customHeight="1" s="414">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14">
      <c r="C9" s="41" t="n"/>
      <c r="D9" s="41" t="n"/>
      <c r="E9" s="397" t="inlineStr">
        <is>
          <t>Cover Assets</t>
        </is>
      </c>
      <c r="F9" s="448" t="n"/>
      <c r="G9" s="451" t="n"/>
    </row>
    <row r="10" ht="12.75" customHeight="1" s="414">
      <c r="C10" s="41" t="n"/>
      <c r="D10" s="41" t="n"/>
      <c r="E10" s="398" t="n"/>
      <c r="F10" s="493" t="n"/>
      <c r="G10" s="494" t="n"/>
    </row>
    <row r="11" ht="12.75" customHeight="1" s="414">
      <c r="C11" s="313" t="inlineStr">
        <is>
          <t>State</t>
        </is>
      </c>
      <c r="D11" s="314">
        <f>AktQuartal</f>
        <v/>
      </c>
      <c r="E11" s="299">
        <f>Einheit_Waehrung</f>
        <v/>
      </c>
      <c r="F11" s="300">
        <f>E11</f>
        <v/>
      </c>
      <c r="G11" s="301">
        <f>E11</f>
        <v/>
      </c>
    </row>
    <row r="12" ht="12.75" customHeight="1" s="414">
      <c r="B12" s="13" t="inlineStr">
        <is>
          <t>$g</t>
        </is>
      </c>
      <c r="C12" s="104" t="inlineStr">
        <is>
          <t>Total - all states</t>
        </is>
      </c>
      <c r="D12" s="309">
        <f>"year "&amp;AktJahr</f>
        <v/>
      </c>
      <c r="E12" s="288" t="n">
        <v>0</v>
      </c>
      <c r="F12" s="161" t="n">
        <v>0</v>
      </c>
      <c r="G12" s="302" t="n">
        <v>0</v>
      </c>
    </row>
    <row r="13" ht="12.75" customHeight="1" s="414">
      <c r="C13" s="78" t="n"/>
      <c r="D13" s="310">
        <f>"year "&amp;(AktJahr-1)</f>
        <v/>
      </c>
      <c r="E13" s="290" t="n">
        <v>0</v>
      </c>
      <c r="F13" s="165" t="n">
        <v>0</v>
      </c>
      <c r="G13" s="303" t="n">
        <v>0</v>
      </c>
    </row>
    <row r="14" ht="12.75" customHeight="1" s="414">
      <c r="B14" s="13" t="inlineStr">
        <is>
          <t>DE</t>
        </is>
      </c>
      <c r="C14" s="104" t="inlineStr">
        <is>
          <t>Germany</t>
        </is>
      </c>
      <c r="D14" s="309">
        <f>$D$12</f>
        <v/>
      </c>
      <c r="E14" s="288" t="n">
        <v>0</v>
      </c>
      <c r="F14" s="166" t="n">
        <v>0</v>
      </c>
      <c r="G14" s="304" t="n">
        <v>0</v>
      </c>
    </row>
    <row r="15" ht="12.75" customHeight="1" s="414">
      <c r="C15" s="311" t="n"/>
      <c r="D15" s="312">
        <f>$D$13</f>
        <v/>
      </c>
      <c r="E15" s="292" t="n">
        <v>0</v>
      </c>
      <c r="F15" s="305" t="n">
        <v>0</v>
      </c>
      <c r="G15" s="306" t="n">
        <v>0</v>
      </c>
    </row>
    <row r="16" ht="12.75" customHeight="1" s="414">
      <c r="B16" s="13" t="inlineStr">
        <is>
          <t>AF</t>
        </is>
      </c>
      <c r="C16" s="307" t="inlineStr">
        <is>
          <t>Afghanistan</t>
        </is>
      </c>
      <c r="D16" s="308">
        <f>$D$12</f>
        <v/>
      </c>
      <c r="E16" s="296" t="n">
        <v>0</v>
      </c>
      <c r="F16" s="297" t="n">
        <v>0</v>
      </c>
      <c r="G16" s="298" t="n">
        <v>0</v>
      </c>
    </row>
    <row r="17" ht="12.75" customHeight="1" s="414">
      <c r="C17" s="78" t="n"/>
      <c r="D17" s="77">
        <f>$D$13</f>
        <v/>
      </c>
      <c r="E17" s="162" t="n">
        <v>0</v>
      </c>
      <c r="F17" s="166" t="n">
        <v>0</v>
      </c>
      <c r="G17" s="167" t="n">
        <v>0</v>
      </c>
    </row>
    <row r="18" ht="12.75" customHeight="1" s="414">
      <c r="B18" s="13" t="inlineStr">
        <is>
          <t>EG</t>
        </is>
      </c>
      <c r="C18" s="104" t="inlineStr">
        <is>
          <t>Albania</t>
        </is>
      </c>
      <c r="D18" s="105">
        <f>$D$12</f>
        <v/>
      </c>
      <c r="E18" s="158" t="n">
        <v>0</v>
      </c>
      <c r="F18" s="166" t="n">
        <v>0</v>
      </c>
      <c r="G18" s="167" t="n">
        <v>0</v>
      </c>
    </row>
    <row r="19" ht="12.75" customHeight="1" s="414">
      <c r="C19" s="78" t="n"/>
      <c r="D19" s="77">
        <f>$D$13</f>
        <v/>
      </c>
      <c r="E19" s="162" t="n">
        <v>0</v>
      </c>
      <c r="F19" s="166" t="n">
        <v>0</v>
      </c>
      <c r="G19" s="167" t="n">
        <v>0</v>
      </c>
    </row>
    <row r="20" ht="12.75" customHeight="1" s="414">
      <c r="B20" s="13" t="inlineStr">
        <is>
          <t>AL</t>
        </is>
      </c>
      <c r="C20" s="104" t="inlineStr">
        <is>
          <t>Algeria</t>
        </is>
      </c>
      <c r="D20" s="105">
        <f>$D$12</f>
        <v/>
      </c>
      <c r="E20" s="158" t="n">
        <v>0</v>
      </c>
      <c r="F20" s="166" t="n">
        <v>0</v>
      </c>
      <c r="G20" s="167" t="n">
        <v>0</v>
      </c>
    </row>
    <row r="21" ht="12.75" customHeight="1" s="414">
      <c r="C21" s="78" t="n"/>
      <c r="D21" s="77">
        <f>$D$13</f>
        <v/>
      </c>
      <c r="E21" s="162" t="n">
        <v>0</v>
      </c>
      <c r="F21" s="166" t="n">
        <v>0</v>
      </c>
      <c r="G21" s="167" t="n">
        <v>0</v>
      </c>
    </row>
    <row r="22" ht="12.75" customHeight="1" s="414">
      <c r="B22" s="13" t="inlineStr">
        <is>
          <t>DZ</t>
        </is>
      </c>
      <c r="C22" s="104" t="inlineStr">
        <is>
          <t>Andorra</t>
        </is>
      </c>
      <c r="D22" s="105">
        <f>$D$12</f>
        <v/>
      </c>
      <c r="E22" s="158" t="n">
        <v>0</v>
      </c>
      <c r="F22" s="166" t="n">
        <v>0</v>
      </c>
      <c r="G22" s="167" t="n">
        <v>0</v>
      </c>
    </row>
    <row r="23" ht="12.75" customHeight="1" s="414">
      <c r="C23" s="78" t="n"/>
      <c r="D23" s="77">
        <f>$D$13</f>
        <v/>
      </c>
      <c r="E23" s="162" t="n">
        <v>0</v>
      </c>
      <c r="F23" s="166" t="n">
        <v>0</v>
      </c>
      <c r="G23" s="167" t="n">
        <v>0</v>
      </c>
    </row>
    <row r="24" ht="12.75" customHeight="1" s="414">
      <c r="B24" s="13" t="inlineStr">
        <is>
          <t>AD</t>
        </is>
      </c>
      <c r="C24" s="104" t="inlineStr">
        <is>
          <t>Angola</t>
        </is>
      </c>
      <c r="D24" s="105">
        <f>$D$12</f>
        <v/>
      </c>
      <c r="E24" s="158" t="n">
        <v>0</v>
      </c>
      <c r="F24" s="166" t="n">
        <v>0</v>
      </c>
      <c r="G24" s="167" t="n">
        <v>0</v>
      </c>
    </row>
    <row r="25" ht="12.75" customHeight="1" s="414">
      <c r="C25" s="78" t="n"/>
      <c r="D25" s="77">
        <f>$D$13</f>
        <v/>
      </c>
      <c r="E25" s="162" t="n">
        <v>0</v>
      </c>
      <c r="F25" s="166" t="n">
        <v>0</v>
      </c>
      <c r="G25" s="167" t="n">
        <v>0</v>
      </c>
    </row>
    <row r="26" ht="12.75" customHeight="1" s="414">
      <c r="B26" s="13" t="inlineStr">
        <is>
          <t>AO</t>
        </is>
      </c>
      <c r="C26" s="104" t="inlineStr">
        <is>
          <t>Anguilla</t>
        </is>
      </c>
      <c r="D26" s="105">
        <f>$D$12</f>
        <v/>
      </c>
      <c r="E26" s="158" t="n">
        <v>0</v>
      </c>
      <c r="F26" s="166" t="n">
        <v>0</v>
      </c>
      <c r="G26" s="167" t="n">
        <v>0</v>
      </c>
    </row>
    <row r="27" ht="12.75" customHeight="1" s="414">
      <c r="C27" s="78" t="n"/>
      <c r="D27" s="77">
        <f>$D$13</f>
        <v/>
      </c>
      <c r="E27" s="162" t="n">
        <v>0</v>
      </c>
      <c r="F27" s="166" t="n">
        <v>0</v>
      </c>
      <c r="G27" s="167" t="n">
        <v>0</v>
      </c>
    </row>
    <row r="28" ht="12.75" customHeight="1" s="414">
      <c r="B28" s="13" t="inlineStr">
        <is>
          <t>AI</t>
        </is>
      </c>
      <c r="C28" s="104" t="inlineStr">
        <is>
          <t>Antigua and Barbuda</t>
        </is>
      </c>
      <c r="D28" s="105">
        <f>$D$12</f>
        <v/>
      </c>
      <c r="E28" s="158" t="n">
        <v>0</v>
      </c>
      <c r="F28" s="166" t="n">
        <v>0</v>
      </c>
      <c r="G28" s="167" t="n">
        <v>0</v>
      </c>
    </row>
    <row r="29" ht="12.75" customHeight="1" s="414">
      <c r="C29" s="78" t="n"/>
      <c r="D29" s="77">
        <f>$D$13</f>
        <v/>
      </c>
      <c r="E29" s="162" t="n">
        <v>0</v>
      </c>
      <c r="F29" s="166" t="n">
        <v>0</v>
      </c>
      <c r="G29" s="167" t="n">
        <v>0</v>
      </c>
    </row>
    <row r="30" ht="12.75" customHeight="1" s="414">
      <c r="B30" s="13" t="inlineStr">
        <is>
          <t>AG</t>
        </is>
      </c>
      <c r="C30" s="104" t="inlineStr">
        <is>
          <t>Argentina</t>
        </is>
      </c>
      <c r="D30" s="105">
        <f>$D$12</f>
        <v/>
      </c>
      <c r="E30" s="158" t="n">
        <v>0</v>
      </c>
      <c r="F30" s="166" t="n">
        <v>0</v>
      </c>
      <c r="G30" s="167" t="n">
        <v>0</v>
      </c>
    </row>
    <row r="31" ht="12.75" customHeight="1" s="414">
      <c r="C31" s="78" t="n"/>
      <c r="D31" s="77">
        <f>$D$13</f>
        <v/>
      </c>
      <c r="E31" s="162" t="n">
        <v>0</v>
      </c>
      <c r="F31" s="166" t="n">
        <v>0</v>
      </c>
      <c r="G31" s="167" t="n">
        <v>0</v>
      </c>
    </row>
    <row r="32" ht="12.75" customHeight="1" s="414">
      <c r="B32" s="13" t="inlineStr">
        <is>
          <t>GQ</t>
        </is>
      </c>
      <c r="C32" s="104" t="inlineStr">
        <is>
          <t>Armenia</t>
        </is>
      </c>
      <c r="D32" s="105">
        <f>$D$12</f>
        <v/>
      </c>
      <c r="E32" s="158" t="n">
        <v>0</v>
      </c>
      <c r="F32" s="166" t="n">
        <v>0</v>
      </c>
      <c r="G32" s="167" t="n">
        <v>0</v>
      </c>
    </row>
    <row r="33" ht="12.75" customHeight="1" s="414">
      <c r="C33" s="78" t="n"/>
      <c r="D33" s="77">
        <f>$D$13</f>
        <v/>
      </c>
      <c r="E33" s="162" t="n">
        <v>0</v>
      </c>
      <c r="F33" s="166" t="n">
        <v>0</v>
      </c>
      <c r="G33" s="167" t="n">
        <v>0</v>
      </c>
    </row>
    <row r="34" ht="12.75" customHeight="1" s="414">
      <c r="B34" s="13" t="inlineStr">
        <is>
          <t>AR</t>
        </is>
      </c>
      <c r="C34" s="104" t="inlineStr">
        <is>
          <t>Aruba</t>
        </is>
      </c>
      <c r="D34" s="105">
        <f>$D$12</f>
        <v/>
      </c>
      <c r="E34" s="158" t="n">
        <v>0</v>
      </c>
      <c r="F34" s="166" t="n">
        <v>0</v>
      </c>
      <c r="G34" s="167" t="n">
        <v>0</v>
      </c>
    </row>
    <row r="35" ht="12.75" customHeight="1" s="414">
      <c r="C35" s="78" t="n"/>
      <c r="D35" s="77">
        <f>$D$13</f>
        <v/>
      </c>
      <c r="E35" s="162" t="n">
        <v>0</v>
      </c>
      <c r="F35" s="166" t="n">
        <v>0</v>
      </c>
      <c r="G35" s="167" t="n">
        <v>0</v>
      </c>
    </row>
    <row r="36" ht="12.75" customHeight="1" s="414">
      <c r="B36" s="13" t="inlineStr">
        <is>
          <t>AM</t>
        </is>
      </c>
      <c r="C36" s="104" t="inlineStr">
        <is>
          <t>Australia</t>
        </is>
      </c>
      <c r="D36" s="105">
        <f>$D$12</f>
        <v/>
      </c>
      <c r="E36" s="158" t="n">
        <v>0</v>
      </c>
      <c r="F36" s="166" t="n">
        <v>0</v>
      </c>
      <c r="G36" s="167" t="n">
        <v>0</v>
      </c>
    </row>
    <row r="37" ht="12.75" customHeight="1" s="414">
      <c r="C37" s="78" t="n"/>
      <c r="D37" s="77">
        <f>$D$13</f>
        <v/>
      </c>
      <c r="E37" s="162" t="n">
        <v>0</v>
      </c>
      <c r="F37" s="166" t="n">
        <v>0</v>
      </c>
      <c r="G37" s="167" t="n">
        <v>0</v>
      </c>
    </row>
    <row r="38" ht="12.75" customHeight="1" s="414">
      <c r="B38" s="13" t="inlineStr">
        <is>
          <t>AW</t>
        </is>
      </c>
      <c r="C38" s="104" t="inlineStr">
        <is>
          <t>Austria</t>
        </is>
      </c>
      <c r="D38" s="105">
        <f>$D$12</f>
        <v/>
      </c>
      <c r="E38" s="158" t="n">
        <v>0</v>
      </c>
      <c r="F38" s="166" t="n">
        <v>0</v>
      </c>
      <c r="G38" s="167" t="n">
        <v>0</v>
      </c>
    </row>
    <row r="39" ht="12.75" customHeight="1" s="414">
      <c r="C39" s="78" t="n"/>
      <c r="D39" s="77">
        <f>$D$13</f>
        <v/>
      </c>
      <c r="E39" s="162" t="n">
        <v>0</v>
      </c>
      <c r="F39" s="166" t="n">
        <v>0</v>
      </c>
      <c r="G39" s="167" t="n">
        <v>0</v>
      </c>
    </row>
    <row r="40" ht="12.75" customHeight="1" s="414">
      <c r="B40" s="13" t="inlineStr">
        <is>
          <t>AZ</t>
        </is>
      </c>
      <c r="C40" s="104" t="inlineStr">
        <is>
          <t>Azerbaijan</t>
        </is>
      </c>
      <c r="D40" s="105">
        <f>$D$12</f>
        <v/>
      </c>
      <c r="E40" s="158" t="n">
        <v>0</v>
      </c>
      <c r="F40" s="166" t="n">
        <v>0</v>
      </c>
      <c r="G40" s="167" t="n">
        <v>0</v>
      </c>
    </row>
    <row r="41" ht="12.75" customHeight="1" s="414">
      <c r="C41" s="78" t="n"/>
      <c r="D41" s="77">
        <f>$D$13</f>
        <v/>
      </c>
      <c r="E41" s="162" t="n">
        <v>0</v>
      </c>
      <c r="F41" s="166" t="n">
        <v>0</v>
      </c>
      <c r="G41" s="167" t="n">
        <v>0</v>
      </c>
    </row>
    <row r="42" ht="12.75" customHeight="1" s="414">
      <c r="B42" s="13" t="inlineStr">
        <is>
          <t>ET</t>
        </is>
      </c>
      <c r="C42" s="104" t="inlineStr">
        <is>
          <t>Bahamas</t>
        </is>
      </c>
      <c r="D42" s="105">
        <f>$D$12</f>
        <v/>
      </c>
      <c r="E42" s="158" t="n">
        <v>0</v>
      </c>
      <c r="F42" s="166" t="n">
        <v>0</v>
      </c>
      <c r="G42" s="167" t="n">
        <v>0</v>
      </c>
    </row>
    <row r="43" ht="12.75" customHeight="1" s="414">
      <c r="C43" s="78" t="n"/>
      <c r="D43" s="77">
        <f>$D$13</f>
        <v/>
      </c>
      <c r="E43" s="162" t="n">
        <v>0</v>
      </c>
      <c r="F43" s="166" t="n">
        <v>0</v>
      </c>
      <c r="G43" s="167" t="n">
        <v>0</v>
      </c>
    </row>
    <row r="44" ht="12.75" customHeight="1" s="414">
      <c r="B44" s="13" t="inlineStr">
        <is>
          <t>AU</t>
        </is>
      </c>
      <c r="C44" s="104" t="inlineStr">
        <is>
          <t>Bahrain</t>
        </is>
      </c>
      <c r="D44" s="105">
        <f>$D$12</f>
        <v/>
      </c>
      <c r="E44" s="158" t="n">
        <v>0</v>
      </c>
      <c r="F44" s="166" t="n">
        <v>0</v>
      </c>
      <c r="G44" s="167" t="n">
        <v>0</v>
      </c>
    </row>
    <row r="45" ht="12.75" customHeight="1" s="414">
      <c r="C45" s="78" t="n"/>
      <c r="D45" s="77">
        <f>$D$13</f>
        <v/>
      </c>
      <c r="E45" s="162" t="n">
        <v>0</v>
      </c>
      <c r="F45" s="166" t="n">
        <v>0</v>
      </c>
      <c r="G45" s="167" t="n">
        <v>0</v>
      </c>
    </row>
    <row r="46" ht="12.75" customHeight="1" s="414">
      <c r="B46" s="13" t="inlineStr">
        <is>
          <t>BS</t>
        </is>
      </c>
      <c r="C46" s="104" t="inlineStr">
        <is>
          <t>Bangladesh</t>
        </is>
      </c>
      <c r="D46" s="105">
        <f>$D$12</f>
        <v/>
      </c>
      <c r="E46" s="158" t="n">
        <v>0</v>
      </c>
      <c r="F46" s="166" t="n">
        <v>0</v>
      </c>
      <c r="G46" s="167" t="n">
        <v>0</v>
      </c>
    </row>
    <row r="47" ht="12.75" customHeight="1" s="414">
      <c r="C47" s="78" t="n"/>
      <c r="D47" s="77">
        <f>$D$13</f>
        <v/>
      </c>
      <c r="E47" s="162" t="n">
        <v>0</v>
      </c>
      <c r="F47" s="166" t="n">
        <v>0</v>
      </c>
      <c r="G47" s="167" t="n">
        <v>0</v>
      </c>
    </row>
    <row r="48" ht="12.75" customHeight="1" s="414">
      <c r="B48" s="13" t="inlineStr">
        <is>
          <t>BH</t>
        </is>
      </c>
      <c r="C48" s="104" t="inlineStr">
        <is>
          <t>Barbados</t>
        </is>
      </c>
      <c r="D48" s="105">
        <f>$D$12</f>
        <v/>
      </c>
      <c r="E48" s="158" t="n">
        <v>0</v>
      </c>
      <c r="F48" s="166" t="n">
        <v>0</v>
      </c>
      <c r="G48" s="167" t="n">
        <v>0</v>
      </c>
    </row>
    <row r="49" ht="12.75" customHeight="1" s="414">
      <c r="C49" s="78" t="n"/>
      <c r="D49" s="77">
        <f>$D$13</f>
        <v/>
      </c>
      <c r="E49" s="162" t="n">
        <v>0</v>
      </c>
      <c r="F49" s="166" t="n">
        <v>0</v>
      </c>
      <c r="G49" s="167" t="n">
        <v>0</v>
      </c>
    </row>
    <row r="50" ht="12.75" customHeight="1" s="414">
      <c r="B50" s="13" t="inlineStr">
        <is>
          <t>BD</t>
        </is>
      </c>
      <c r="C50" s="104" t="inlineStr">
        <is>
          <t>Belarus</t>
        </is>
      </c>
      <c r="D50" s="105">
        <f>$D$12</f>
        <v/>
      </c>
      <c r="E50" s="158" t="n">
        <v>0</v>
      </c>
      <c r="F50" s="166" t="n">
        <v>0</v>
      </c>
      <c r="G50" s="167" t="n">
        <v>0</v>
      </c>
    </row>
    <row r="51" ht="12.75" customHeight="1" s="414">
      <c r="C51" s="78" t="n"/>
      <c r="D51" s="77">
        <f>$D$13</f>
        <v/>
      </c>
      <c r="E51" s="162" t="n">
        <v>0</v>
      </c>
      <c r="F51" s="166" t="n">
        <v>0</v>
      </c>
      <c r="G51" s="167" t="n">
        <v>0</v>
      </c>
    </row>
    <row r="52" ht="12.75" customHeight="1" s="414">
      <c r="B52" s="13" t="inlineStr">
        <is>
          <t>BB</t>
        </is>
      </c>
      <c r="C52" s="104" t="inlineStr">
        <is>
          <t>Belgium</t>
        </is>
      </c>
      <c r="D52" s="105">
        <f>$D$12</f>
        <v/>
      </c>
      <c r="E52" s="158" t="n">
        <v>0</v>
      </c>
      <c r="F52" s="166" t="n">
        <v>0</v>
      </c>
      <c r="G52" s="167" t="n">
        <v>0</v>
      </c>
    </row>
    <row r="53" ht="12.75" customHeight="1" s="414">
      <c r="C53" s="78" t="n"/>
      <c r="D53" s="77">
        <f>$D$13</f>
        <v/>
      </c>
      <c r="E53" s="162" t="n">
        <v>0</v>
      </c>
      <c r="F53" s="166" t="n">
        <v>0</v>
      </c>
      <c r="G53" s="167" t="n">
        <v>0</v>
      </c>
    </row>
    <row r="54" ht="12.75" customHeight="1" s="414">
      <c r="B54" s="13" t="inlineStr">
        <is>
          <t>BE</t>
        </is>
      </c>
      <c r="C54" s="104" t="inlineStr">
        <is>
          <t>Belize</t>
        </is>
      </c>
      <c r="D54" s="105">
        <f>$D$12</f>
        <v/>
      </c>
      <c r="E54" s="158" t="n">
        <v>0</v>
      </c>
      <c r="F54" s="166" t="n">
        <v>0</v>
      </c>
      <c r="G54" s="167" t="n">
        <v>0</v>
      </c>
    </row>
    <row r="55" ht="12.75" customHeight="1" s="414">
      <c r="C55" s="78" t="n"/>
      <c r="D55" s="77">
        <f>$D$13</f>
        <v/>
      </c>
      <c r="E55" s="162" t="n">
        <v>0</v>
      </c>
      <c r="F55" s="166" t="n">
        <v>0</v>
      </c>
      <c r="G55" s="167" t="n">
        <v>0</v>
      </c>
    </row>
    <row r="56" ht="12.75" customHeight="1" s="414">
      <c r="B56" s="13" t="inlineStr">
        <is>
          <t>BZ</t>
        </is>
      </c>
      <c r="C56" s="104" t="inlineStr">
        <is>
          <t>Benin</t>
        </is>
      </c>
      <c r="D56" s="105">
        <f>$D$12</f>
        <v/>
      </c>
      <c r="E56" s="158" t="n">
        <v>0</v>
      </c>
      <c r="F56" s="166" t="n">
        <v>0</v>
      </c>
      <c r="G56" s="167" t="n">
        <v>0</v>
      </c>
    </row>
    <row r="57" ht="12.75" customHeight="1" s="414">
      <c r="C57" s="78" t="n"/>
      <c r="D57" s="77">
        <f>$D$13</f>
        <v/>
      </c>
      <c r="E57" s="162" t="n">
        <v>0</v>
      </c>
      <c r="F57" s="166" t="n">
        <v>0</v>
      </c>
      <c r="G57" s="167" t="n">
        <v>0</v>
      </c>
    </row>
    <row r="58" ht="12.75" customHeight="1" s="414">
      <c r="B58" s="13" t="inlineStr">
        <is>
          <t>BJ</t>
        </is>
      </c>
      <c r="C58" s="104" t="inlineStr">
        <is>
          <t>Bermuda</t>
        </is>
      </c>
      <c r="D58" s="105">
        <f>$D$12</f>
        <v/>
      </c>
      <c r="E58" s="158" t="n">
        <v>0</v>
      </c>
      <c r="F58" s="166" t="n">
        <v>0</v>
      </c>
      <c r="G58" s="167" t="n">
        <v>0</v>
      </c>
    </row>
    <row r="59" ht="12.75" customHeight="1" s="414">
      <c r="C59" s="78" t="n"/>
      <c r="D59" s="77">
        <f>$D$13</f>
        <v/>
      </c>
      <c r="E59" s="162" t="n">
        <v>0</v>
      </c>
      <c r="F59" s="166" t="n">
        <v>0</v>
      </c>
      <c r="G59" s="167" t="n">
        <v>0</v>
      </c>
    </row>
    <row r="60" ht="12.75" customHeight="1" s="414">
      <c r="B60" s="13" t="inlineStr">
        <is>
          <t>BM</t>
        </is>
      </c>
      <c r="C60" s="104" t="inlineStr">
        <is>
          <t>Bhutan</t>
        </is>
      </c>
      <c r="D60" s="105">
        <f>$D$12</f>
        <v/>
      </c>
      <c r="E60" s="158" t="n">
        <v>0</v>
      </c>
      <c r="F60" s="166" t="n">
        <v>0</v>
      </c>
      <c r="G60" s="167" t="n">
        <v>0</v>
      </c>
    </row>
    <row r="61" ht="12.75" customHeight="1" s="414">
      <c r="C61" s="78" t="n"/>
      <c r="D61" s="77">
        <f>$D$13</f>
        <v/>
      </c>
      <c r="E61" s="162" t="n">
        <v>0</v>
      </c>
      <c r="F61" s="166" t="n">
        <v>0</v>
      </c>
      <c r="G61" s="167" t="n">
        <v>0</v>
      </c>
    </row>
    <row r="62" ht="12.75" customHeight="1" s="414">
      <c r="B62" s="13" t="inlineStr">
        <is>
          <t>BT</t>
        </is>
      </c>
      <c r="C62" s="104" t="inlineStr">
        <is>
          <t>Bolivia</t>
        </is>
      </c>
      <c r="D62" s="105">
        <f>$D$12</f>
        <v/>
      </c>
      <c r="E62" s="158" t="n">
        <v>0</v>
      </c>
      <c r="F62" s="166" t="n">
        <v>0</v>
      </c>
      <c r="G62" s="167" t="n">
        <v>0</v>
      </c>
    </row>
    <row r="63" ht="12.75" customHeight="1" s="414">
      <c r="C63" s="78" t="n"/>
      <c r="D63" s="77">
        <f>$D$13</f>
        <v/>
      </c>
      <c r="E63" s="162" t="n">
        <v>0</v>
      </c>
      <c r="F63" s="166" t="n">
        <v>0</v>
      </c>
      <c r="G63" s="167" t="n">
        <v>0</v>
      </c>
    </row>
    <row r="64" ht="12.75" customHeight="1" s="414">
      <c r="B64" s="13" t="inlineStr">
        <is>
          <t>BO</t>
        </is>
      </c>
      <c r="C64" s="104" t="inlineStr">
        <is>
          <t>Bosnia and Herzegovina</t>
        </is>
      </c>
      <c r="D64" s="105">
        <f>$D$12</f>
        <v/>
      </c>
      <c r="E64" s="158" t="n">
        <v>0</v>
      </c>
      <c r="F64" s="166" t="n">
        <v>0</v>
      </c>
      <c r="G64" s="167" t="n">
        <v>0</v>
      </c>
    </row>
    <row r="65" ht="12.75" customHeight="1" s="414">
      <c r="C65" s="78" t="n"/>
      <c r="D65" s="77">
        <f>$D$13</f>
        <v/>
      </c>
      <c r="E65" s="162" t="n">
        <v>0</v>
      </c>
      <c r="F65" s="166" t="n">
        <v>0</v>
      </c>
      <c r="G65" s="167" t="n">
        <v>0</v>
      </c>
    </row>
    <row r="66" ht="12.75" customHeight="1" s="414">
      <c r="B66" s="13" t="inlineStr">
        <is>
          <t>BA</t>
        </is>
      </c>
      <c r="C66" s="104" t="inlineStr">
        <is>
          <t>Botswana</t>
        </is>
      </c>
      <c r="D66" s="105">
        <f>$D$12</f>
        <v/>
      </c>
      <c r="E66" s="158" t="n">
        <v>0</v>
      </c>
      <c r="F66" s="166" t="n">
        <v>0</v>
      </c>
      <c r="G66" s="167" t="n">
        <v>0</v>
      </c>
    </row>
    <row r="67" ht="12.75" customHeight="1" s="414">
      <c r="C67" s="78" t="n"/>
      <c r="D67" s="77">
        <f>$D$13</f>
        <v/>
      </c>
      <c r="E67" s="162" t="n">
        <v>0</v>
      </c>
      <c r="F67" s="166" t="n">
        <v>0</v>
      </c>
      <c r="G67" s="167" t="n">
        <v>0</v>
      </c>
    </row>
    <row r="68" ht="12.75" customHeight="1" s="414">
      <c r="B68" s="13" t="inlineStr">
        <is>
          <t>BW</t>
        </is>
      </c>
      <c r="C68" s="104" t="inlineStr">
        <is>
          <t>Brazil</t>
        </is>
      </c>
      <c r="D68" s="105">
        <f>$D$12</f>
        <v/>
      </c>
      <c r="E68" s="158" t="n">
        <v>0</v>
      </c>
      <c r="F68" s="166" t="n">
        <v>0</v>
      </c>
      <c r="G68" s="167" t="n">
        <v>0</v>
      </c>
    </row>
    <row r="69" ht="12.75" customHeight="1" s="414">
      <c r="C69" s="78" t="n"/>
      <c r="D69" s="77">
        <f>$D$13</f>
        <v/>
      </c>
      <c r="E69" s="162" t="n">
        <v>0</v>
      </c>
      <c r="F69" s="166" t="n">
        <v>0</v>
      </c>
      <c r="G69" s="167" t="n">
        <v>0</v>
      </c>
    </row>
    <row r="70" ht="12.75" customHeight="1" s="414">
      <c r="B70" s="13" t="inlineStr">
        <is>
          <t>BR</t>
        </is>
      </c>
      <c r="C70" s="104" t="inlineStr">
        <is>
          <t>Brunei Darussalam</t>
        </is>
      </c>
      <c r="D70" s="105">
        <f>$D$12</f>
        <v/>
      </c>
      <c r="E70" s="158" t="n">
        <v>0</v>
      </c>
      <c r="F70" s="166" t="n">
        <v>0</v>
      </c>
      <c r="G70" s="167" t="n">
        <v>0</v>
      </c>
    </row>
    <row r="71" ht="12.75" customHeight="1" s="414">
      <c r="C71" s="78" t="n"/>
      <c r="D71" s="77">
        <f>$D$13</f>
        <v/>
      </c>
      <c r="E71" s="162" t="n">
        <v>0</v>
      </c>
      <c r="F71" s="166" t="n">
        <v>0</v>
      </c>
      <c r="G71" s="167" t="n">
        <v>0</v>
      </c>
    </row>
    <row r="72" ht="12.75" customHeight="1" s="414">
      <c r="B72" s="13" t="inlineStr">
        <is>
          <t>BN</t>
        </is>
      </c>
      <c r="C72" s="104" t="inlineStr">
        <is>
          <t>Bulgaria</t>
        </is>
      </c>
      <c r="D72" s="105">
        <f>$D$12</f>
        <v/>
      </c>
      <c r="E72" s="158" t="n">
        <v>0</v>
      </c>
      <c r="F72" s="166" t="n">
        <v>0</v>
      </c>
      <c r="G72" s="167" t="n">
        <v>0</v>
      </c>
    </row>
    <row r="73" ht="12.75" customHeight="1" s="414">
      <c r="C73" s="78" t="n"/>
      <c r="D73" s="77">
        <f>$D$13</f>
        <v/>
      </c>
      <c r="E73" s="162" t="n">
        <v>0</v>
      </c>
      <c r="F73" s="166" t="n">
        <v>0</v>
      </c>
      <c r="G73" s="167" t="n">
        <v>0</v>
      </c>
    </row>
    <row r="74" ht="12.75" customHeight="1" s="414">
      <c r="B74" s="13" t="inlineStr">
        <is>
          <t>BG</t>
        </is>
      </c>
      <c r="C74" s="104" t="inlineStr">
        <is>
          <t>Burkina Faso</t>
        </is>
      </c>
      <c r="D74" s="105">
        <f>$D$12</f>
        <v/>
      </c>
      <c r="E74" s="158" t="n">
        <v>0</v>
      </c>
      <c r="F74" s="166" t="n">
        <v>0</v>
      </c>
      <c r="G74" s="167" t="n">
        <v>0</v>
      </c>
    </row>
    <row r="75" ht="12.75" customHeight="1" s="414">
      <c r="C75" s="78" t="n"/>
      <c r="D75" s="77">
        <f>$D$13</f>
        <v/>
      </c>
      <c r="E75" s="162" t="n">
        <v>0</v>
      </c>
      <c r="F75" s="166" t="n">
        <v>0</v>
      </c>
      <c r="G75" s="167" t="n">
        <v>0</v>
      </c>
    </row>
    <row r="76" ht="12.75" customHeight="1" s="414">
      <c r="B76" s="13" t="inlineStr">
        <is>
          <t>BF</t>
        </is>
      </c>
      <c r="C76" s="104" t="inlineStr">
        <is>
          <t>Burundi</t>
        </is>
      </c>
      <c r="D76" s="105">
        <f>$D$12</f>
        <v/>
      </c>
      <c r="E76" s="158" t="n">
        <v>0</v>
      </c>
      <c r="F76" s="166" t="n">
        <v>0</v>
      </c>
      <c r="G76" s="167" t="n">
        <v>0</v>
      </c>
    </row>
    <row r="77" ht="12.75" customHeight="1" s="414">
      <c r="C77" s="78" t="n"/>
      <c r="D77" s="77">
        <f>$D$13</f>
        <v/>
      </c>
      <c r="E77" s="162" t="n">
        <v>0</v>
      </c>
      <c r="F77" s="166" t="n">
        <v>0</v>
      </c>
      <c r="G77" s="167" t="n">
        <v>0</v>
      </c>
    </row>
    <row r="78" ht="12.75" customHeight="1" s="414">
      <c r="B78" s="13" t="inlineStr">
        <is>
          <t>BI</t>
        </is>
      </c>
      <c r="C78" s="104" t="inlineStr">
        <is>
          <t>Cambodia</t>
        </is>
      </c>
      <c r="D78" s="105">
        <f>$D$12</f>
        <v/>
      </c>
      <c r="E78" s="158" t="n">
        <v>0</v>
      </c>
      <c r="F78" s="166" t="n">
        <v>0</v>
      </c>
      <c r="G78" s="167" t="n">
        <v>0</v>
      </c>
    </row>
    <row r="79" ht="12.75" customHeight="1" s="414">
      <c r="C79" s="78" t="n"/>
      <c r="D79" s="77">
        <f>$D$13</f>
        <v/>
      </c>
      <c r="E79" s="162" t="n">
        <v>0</v>
      </c>
      <c r="F79" s="166" t="n">
        <v>0</v>
      </c>
      <c r="G79" s="167" t="n">
        <v>0</v>
      </c>
    </row>
    <row r="80" ht="12.75" customHeight="1" s="414">
      <c r="B80" s="13" t="inlineStr">
        <is>
          <t>CL</t>
        </is>
      </c>
      <c r="C80" s="104" t="inlineStr">
        <is>
          <t>Cameroon</t>
        </is>
      </c>
      <c r="D80" s="105">
        <f>$D$12</f>
        <v/>
      </c>
      <c r="E80" s="158" t="n">
        <v>0</v>
      </c>
      <c r="F80" s="166" t="n">
        <v>0</v>
      </c>
      <c r="G80" s="167" t="n">
        <v>0</v>
      </c>
    </row>
    <row r="81" ht="12.75" customHeight="1" s="414">
      <c r="C81" s="78" t="n"/>
      <c r="D81" s="77">
        <f>$D$13</f>
        <v/>
      </c>
      <c r="E81" s="162" t="n">
        <v>0</v>
      </c>
      <c r="F81" s="166" t="n">
        <v>0</v>
      </c>
      <c r="G81" s="167" t="n">
        <v>0</v>
      </c>
    </row>
    <row r="82" ht="12.75" customHeight="1" s="414">
      <c r="B82" s="13" t="inlineStr">
        <is>
          <t>CN</t>
        </is>
      </c>
      <c r="C82" s="104" t="inlineStr">
        <is>
          <t>Canada</t>
        </is>
      </c>
      <c r="D82" s="105">
        <f>$D$12</f>
        <v/>
      </c>
      <c r="E82" s="158" t="n">
        <v>0</v>
      </c>
      <c r="F82" s="166" t="n">
        <v>0</v>
      </c>
      <c r="G82" s="167" t="n">
        <v>0</v>
      </c>
    </row>
    <row r="83" ht="12.75" customHeight="1" s="414">
      <c r="C83" s="78" t="n"/>
      <c r="D83" s="77">
        <f>$D$13</f>
        <v/>
      </c>
      <c r="E83" s="162" t="n">
        <v>0</v>
      </c>
      <c r="F83" s="166" t="n">
        <v>0</v>
      </c>
      <c r="G83" s="167" t="n">
        <v>0</v>
      </c>
    </row>
    <row r="84" ht="12.75" customHeight="1" s="414">
      <c r="B84" s="13" t="inlineStr">
        <is>
          <t>CK</t>
        </is>
      </c>
      <c r="C84" s="104" t="inlineStr">
        <is>
          <t>Cape Verde</t>
        </is>
      </c>
      <c r="D84" s="105">
        <f>$D$12</f>
        <v/>
      </c>
      <c r="E84" s="158" t="n">
        <v>0</v>
      </c>
      <c r="F84" s="166" t="n">
        <v>0</v>
      </c>
      <c r="G84" s="167" t="n">
        <v>0</v>
      </c>
    </row>
    <row r="85" ht="12.75" customHeight="1" s="414">
      <c r="C85" s="78" t="n"/>
      <c r="D85" s="77">
        <f>$D$13</f>
        <v/>
      </c>
      <c r="E85" s="162" t="n">
        <v>0</v>
      </c>
      <c r="F85" s="166" t="n">
        <v>0</v>
      </c>
      <c r="G85" s="167" t="n">
        <v>0</v>
      </c>
    </row>
    <row r="86" ht="12.75" customHeight="1" s="414">
      <c r="B86" s="13" t="inlineStr">
        <is>
          <t>CR</t>
        </is>
      </c>
      <c r="C86" s="104" t="inlineStr">
        <is>
          <t>Cayman Islands</t>
        </is>
      </c>
      <c r="D86" s="105">
        <f>$D$12</f>
        <v/>
      </c>
      <c r="E86" s="158" t="n">
        <v>0</v>
      </c>
      <c r="F86" s="166" t="n">
        <v>0</v>
      </c>
      <c r="G86" s="167" t="n">
        <v>0</v>
      </c>
    </row>
    <row r="87" ht="12.75" customHeight="1" s="414">
      <c r="C87" s="78" t="n"/>
      <c r="D87" s="77">
        <f>$D$13</f>
        <v/>
      </c>
      <c r="E87" s="162" t="n">
        <v>0</v>
      </c>
      <c r="F87" s="166" t="n">
        <v>0</v>
      </c>
      <c r="G87" s="167" t="n">
        <v>0</v>
      </c>
    </row>
    <row r="88" ht="12.75" customHeight="1" s="414">
      <c r="B88" s="13" t="inlineStr">
        <is>
          <t>DK</t>
        </is>
      </c>
      <c r="C88" s="104" t="inlineStr">
        <is>
          <t>Central African Republic</t>
        </is>
      </c>
      <c r="D88" s="105">
        <f>$D$12</f>
        <v/>
      </c>
      <c r="E88" s="158" t="n">
        <v>0</v>
      </c>
      <c r="F88" s="166" t="n">
        <v>0</v>
      </c>
      <c r="G88" s="167" t="n">
        <v>0</v>
      </c>
    </row>
    <row r="89" ht="12.75" customHeight="1" s="414">
      <c r="C89" s="78" t="n"/>
      <c r="D89" s="77">
        <f>$D$13</f>
        <v/>
      </c>
      <c r="E89" s="162" t="n">
        <v>0</v>
      </c>
      <c r="F89" s="166" t="n">
        <v>0</v>
      </c>
      <c r="G89" s="167" t="n">
        <v>0</v>
      </c>
    </row>
    <row r="90" ht="12.75" customHeight="1" s="414">
      <c r="B90" s="13" t="inlineStr">
        <is>
          <t>DM</t>
        </is>
      </c>
      <c r="C90" s="104" t="inlineStr">
        <is>
          <t>Chad</t>
        </is>
      </c>
      <c r="D90" s="105">
        <f>$D$12</f>
        <v/>
      </c>
      <c r="E90" s="158" t="n">
        <v>0</v>
      </c>
      <c r="F90" s="166" t="n">
        <v>0</v>
      </c>
      <c r="G90" s="167" t="n">
        <v>0</v>
      </c>
    </row>
    <row r="91" ht="12.75" customHeight="1" s="414">
      <c r="C91" s="78" t="n"/>
      <c r="D91" s="77">
        <f>$D$13</f>
        <v/>
      </c>
      <c r="E91" s="162" t="n">
        <v>0</v>
      </c>
      <c r="F91" s="166" t="n">
        <v>0</v>
      </c>
      <c r="G91" s="167" t="n">
        <v>0</v>
      </c>
    </row>
    <row r="92" ht="12.75" customHeight="1" s="414">
      <c r="B92" s="13" t="inlineStr">
        <is>
          <t>DO</t>
        </is>
      </c>
      <c r="C92" s="104" t="inlineStr">
        <is>
          <t>Chile</t>
        </is>
      </c>
      <c r="D92" s="105">
        <f>$D$12</f>
        <v/>
      </c>
      <c r="E92" s="158" t="n">
        <v>0</v>
      </c>
      <c r="F92" s="166" t="n">
        <v>0</v>
      </c>
      <c r="G92" s="167" t="n">
        <v>0</v>
      </c>
    </row>
    <row r="93" ht="12.75" customHeight="1" s="414">
      <c r="C93" s="78" t="n"/>
      <c r="D93" s="77">
        <f>$D$13</f>
        <v/>
      </c>
      <c r="E93" s="162" t="n">
        <v>0</v>
      </c>
      <c r="F93" s="166" t="n">
        <v>0</v>
      </c>
      <c r="G93" s="167" t="n">
        <v>0</v>
      </c>
    </row>
    <row r="94" ht="12.75" customHeight="1" s="414">
      <c r="B94" s="13" t="inlineStr">
        <is>
          <t>DJ</t>
        </is>
      </c>
      <c r="C94" s="104" t="inlineStr">
        <is>
          <t>China</t>
        </is>
      </c>
      <c r="D94" s="105">
        <f>$D$12</f>
        <v/>
      </c>
      <c r="E94" s="158" t="n">
        <v>0</v>
      </c>
      <c r="F94" s="166" t="n">
        <v>0</v>
      </c>
      <c r="G94" s="167" t="n">
        <v>0</v>
      </c>
    </row>
    <row r="95" ht="12.75" customHeight="1" s="414">
      <c r="C95" s="78" t="n"/>
      <c r="D95" s="77">
        <f>$D$13</f>
        <v/>
      </c>
      <c r="E95" s="162" t="n">
        <v>0</v>
      </c>
      <c r="F95" s="166" t="n">
        <v>0</v>
      </c>
      <c r="G95" s="167" t="n">
        <v>0</v>
      </c>
    </row>
    <row r="96" ht="12.75" customHeight="1" s="414">
      <c r="B96" s="13" t="inlineStr">
        <is>
          <t>EC</t>
        </is>
      </c>
      <c r="C96" s="104" t="inlineStr">
        <is>
          <t>Cocos (Keeling) Islands</t>
        </is>
      </c>
      <c r="D96" s="105">
        <f>$D$12</f>
        <v/>
      </c>
      <c r="E96" s="158" t="n">
        <v>0</v>
      </c>
      <c r="F96" s="166" t="n">
        <v>0</v>
      </c>
      <c r="G96" s="167" t="n">
        <v>0</v>
      </c>
    </row>
    <row r="97" ht="12.75" customHeight="1" s="414">
      <c r="C97" s="78" t="n"/>
      <c r="D97" s="77">
        <f>$D$13</f>
        <v/>
      </c>
      <c r="E97" s="162" t="n">
        <v>0</v>
      </c>
      <c r="F97" s="166" t="n">
        <v>0</v>
      </c>
      <c r="G97" s="167" t="n">
        <v>0</v>
      </c>
    </row>
    <row r="98" ht="12.75" customHeight="1" s="414">
      <c r="B98" s="13" t="inlineStr">
        <is>
          <t>SV</t>
        </is>
      </c>
      <c r="C98" s="104" t="inlineStr">
        <is>
          <t>Colombia</t>
        </is>
      </c>
      <c r="D98" s="105">
        <f>$D$12</f>
        <v/>
      </c>
      <c r="E98" s="158" t="n">
        <v>0</v>
      </c>
      <c r="F98" s="166" t="n">
        <v>0</v>
      </c>
      <c r="G98" s="167" t="n">
        <v>0</v>
      </c>
    </row>
    <row r="99" ht="12.75" customHeight="1" s="414">
      <c r="C99" s="78" t="n"/>
      <c r="D99" s="77">
        <f>$D$13</f>
        <v/>
      </c>
      <c r="E99" s="162" t="n">
        <v>0</v>
      </c>
      <c r="F99" s="166" t="n">
        <v>0</v>
      </c>
      <c r="G99" s="167" t="n">
        <v>0</v>
      </c>
    </row>
    <row r="100" ht="12.75" customHeight="1" s="414">
      <c r="B100" s="13" t="inlineStr">
        <is>
          <t>CI</t>
        </is>
      </c>
      <c r="C100" s="104" t="inlineStr">
        <is>
          <t>Comoros</t>
        </is>
      </c>
      <c r="D100" s="105">
        <f>$D$12</f>
        <v/>
      </c>
      <c r="E100" s="158" t="n">
        <v>0</v>
      </c>
      <c r="F100" s="166" t="n">
        <v>0</v>
      </c>
      <c r="G100" s="167" t="n">
        <v>0</v>
      </c>
    </row>
    <row r="101" ht="12.75" customHeight="1" s="414">
      <c r="C101" s="78" t="n"/>
      <c r="D101" s="77">
        <f>$D$13</f>
        <v/>
      </c>
      <c r="E101" s="162" t="n">
        <v>0</v>
      </c>
      <c r="F101" s="166" t="n">
        <v>0</v>
      </c>
      <c r="G101" s="167" t="n">
        <v>0</v>
      </c>
    </row>
    <row r="102" ht="12.75" customHeight="1" s="414">
      <c r="B102" s="13" t="inlineStr">
        <is>
          <t>ER</t>
        </is>
      </c>
      <c r="C102" s="104" t="inlineStr">
        <is>
          <t>Congo</t>
        </is>
      </c>
      <c r="D102" s="105">
        <f>$D$12</f>
        <v/>
      </c>
      <c r="E102" s="158" t="n">
        <v>0</v>
      </c>
      <c r="F102" s="166" t="n">
        <v>0</v>
      </c>
      <c r="G102" s="167" t="n">
        <v>0</v>
      </c>
    </row>
    <row r="103" ht="12.75" customHeight="1" s="414">
      <c r="C103" s="78" t="n"/>
      <c r="D103" s="77">
        <f>$D$13</f>
        <v/>
      </c>
      <c r="E103" s="162" t="n">
        <v>0</v>
      </c>
      <c r="F103" s="166" t="n">
        <v>0</v>
      </c>
      <c r="G103" s="167" t="n">
        <v>0</v>
      </c>
    </row>
    <row r="104" ht="12.75" customHeight="1" s="414">
      <c r="B104" s="13" t="inlineStr">
        <is>
          <t>EE</t>
        </is>
      </c>
      <c r="C104" s="104" t="inlineStr">
        <is>
          <t>Cook Islands</t>
        </is>
      </c>
      <c r="D104" s="105">
        <f>$D$12</f>
        <v/>
      </c>
      <c r="E104" s="158" t="n">
        <v>0</v>
      </c>
      <c r="F104" s="166" t="n">
        <v>0</v>
      </c>
      <c r="G104" s="167" t="n">
        <v>0</v>
      </c>
    </row>
    <row r="105" ht="12.75" customHeight="1" s="414">
      <c r="C105" s="78" t="n"/>
      <c r="D105" s="77">
        <f>$D$13</f>
        <v/>
      </c>
      <c r="E105" s="162" t="n">
        <v>0</v>
      </c>
      <c r="F105" s="166" t="n">
        <v>0</v>
      </c>
      <c r="G105" s="167" t="n">
        <v>0</v>
      </c>
    </row>
    <row r="106" ht="12.75" customHeight="1" s="414">
      <c r="B106" s="13" t="inlineStr">
        <is>
          <t>FJ</t>
        </is>
      </c>
      <c r="C106" s="104" t="inlineStr">
        <is>
          <t>Costa Rica</t>
        </is>
      </c>
      <c r="D106" s="105">
        <f>$D$12</f>
        <v/>
      </c>
      <c r="E106" s="158" t="n">
        <v>0</v>
      </c>
      <c r="F106" s="166" t="n">
        <v>0</v>
      </c>
      <c r="G106" s="167" t="n">
        <v>0</v>
      </c>
    </row>
    <row r="107" ht="12.75" customHeight="1" s="414">
      <c r="C107" s="78" t="n"/>
      <c r="D107" s="77">
        <f>$D$13</f>
        <v/>
      </c>
      <c r="E107" s="162" t="n">
        <v>0</v>
      </c>
      <c r="F107" s="166" t="n">
        <v>0</v>
      </c>
      <c r="G107" s="167" t="n">
        <v>0</v>
      </c>
    </row>
    <row r="108" ht="12.75" customHeight="1" s="414">
      <c r="B108" s="13" t="inlineStr">
        <is>
          <t>FI</t>
        </is>
      </c>
      <c r="C108" s="104" t="inlineStr">
        <is>
          <t>Cote D'Ivoire</t>
        </is>
      </c>
      <c r="D108" s="105">
        <f>$D$12</f>
        <v/>
      </c>
      <c r="E108" s="158" t="n">
        <v>0</v>
      </c>
      <c r="F108" s="166" t="n">
        <v>0</v>
      </c>
      <c r="G108" s="167" t="n">
        <v>0</v>
      </c>
    </row>
    <row r="109" ht="12.75" customHeight="1" s="414">
      <c r="C109" s="78" t="n"/>
      <c r="D109" s="77">
        <f>$D$13</f>
        <v/>
      </c>
      <c r="E109" s="162" t="n">
        <v>0</v>
      </c>
      <c r="F109" s="166" t="n">
        <v>0</v>
      </c>
      <c r="G109" s="167" t="n">
        <v>0</v>
      </c>
    </row>
    <row r="110" ht="12.75" customHeight="1" s="414">
      <c r="B110" s="13" t="inlineStr">
        <is>
          <t>FR</t>
        </is>
      </c>
      <c r="C110" s="104" t="inlineStr">
        <is>
          <t>Croatia</t>
        </is>
      </c>
      <c r="D110" s="105">
        <f>$D$12</f>
        <v/>
      </c>
      <c r="E110" s="158" t="n">
        <v>0</v>
      </c>
      <c r="F110" s="166" t="n">
        <v>0</v>
      </c>
      <c r="G110" s="167" t="n">
        <v>0</v>
      </c>
    </row>
    <row r="111" ht="12.75" customHeight="1" s="414">
      <c r="C111" s="78" t="n"/>
      <c r="D111" s="77">
        <f>$D$13</f>
        <v/>
      </c>
      <c r="E111" s="162" t="n">
        <v>0</v>
      </c>
      <c r="F111" s="166" t="n">
        <v>0</v>
      </c>
      <c r="G111" s="167" t="n">
        <v>0</v>
      </c>
    </row>
    <row r="112" ht="12.75" customHeight="1" s="414">
      <c r="B112" s="13" t="inlineStr">
        <is>
          <t>GA</t>
        </is>
      </c>
      <c r="C112" s="104" t="inlineStr">
        <is>
          <t>Cuba</t>
        </is>
      </c>
      <c r="D112" s="105">
        <f>$D$12</f>
        <v/>
      </c>
      <c r="E112" s="158" t="n">
        <v>0</v>
      </c>
      <c r="F112" s="166" t="n">
        <v>0</v>
      </c>
      <c r="G112" s="167" t="n">
        <v>0</v>
      </c>
    </row>
    <row r="113" ht="12.75" customHeight="1" s="414">
      <c r="C113" s="78" t="n"/>
      <c r="D113" s="77">
        <f>$D$13</f>
        <v/>
      </c>
      <c r="E113" s="162" t="n">
        <v>0</v>
      </c>
      <c r="F113" s="166" t="n">
        <v>0</v>
      </c>
      <c r="G113" s="167" t="n">
        <v>0</v>
      </c>
    </row>
    <row r="114" ht="12.75" customHeight="1" s="414">
      <c r="B114" s="13" t="inlineStr">
        <is>
          <t>GM</t>
        </is>
      </c>
      <c r="C114" s="104" t="inlineStr">
        <is>
          <t>Cyprus</t>
        </is>
      </c>
      <c r="D114" s="105">
        <f>$D$12</f>
        <v/>
      </c>
      <c r="E114" s="158" t="n">
        <v>0</v>
      </c>
      <c r="F114" s="166" t="n">
        <v>0</v>
      </c>
      <c r="G114" s="167" t="n">
        <v>0</v>
      </c>
    </row>
    <row r="115" ht="12.75" customHeight="1" s="414">
      <c r="C115" s="78" t="n"/>
      <c r="D115" s="77">
        <f>$D$13</f>
        <v/>
      </c>
      <c r="E115" s="162" t="n">
        <v>0</v>
      </c>
      <c r="F115" s="166" t="n">
        <v>0</v>
      </c>
      <c r="G115" s="167" t="n">
        <v>0</v>
      </c>
    </row>
    <row r="116" ht="12.75" customHeight="1" s="414">
      <c r="B116" s="13" t="inlineStr">
        <is>
          <t>GE</t>
        </is>
      </c>
      <c r="C116" s="104" t="inlineStr">
        <is>
          <t>Czech Republic</t>
        </is>
      </c>
      <c r="D116" s="105">
        <f>$D$12</f>
        <v/>
      </c>
      <c r="E116" s="158" t="n">
        <v>0</v>
      </c>
      <c r="F116" s="166" t="n">
        <v>0</v>
      </c>
      <c r="G116" s="167" t="n">
        <v>0</v>
      </c>
    </row>
    <row r="117" ht="12.75" customHeight="1" s="414">
      <c r="C117" s="78" t="n"/>
      <c r="D117" s="77">
        <f>$D$13</f>
        <v/>
      </c>
      <c r="E117" s="162" t="n">
        <v>0</v>
      </c>
      <c r="F117" s="166" t="n">
        <v>0</v>
      </c>
      <c r="G117" s="167" t="n">
        <v>0</v>
      </c>
    </row>
    <row r="118" ht="12.75" customHeight="1" s="414">
      <c r="B118" s="13" t="inlineStr">
        <is>
          <t>GH</t>
        </is>
      </c>
      <c r="C118" s="104" t="inlineStr">
        <is>
          <t>Denmark</t>
        </is>
      </c>
      <c r="D118" s="105">
        <f>$D$12</f>
        <v/>
      </c>
      <c r="E118" s="158" t="n">
        <v>0</v>
      </c>
      <c r="F118" s="166" t="n">
        <v>0</v>
      </c>
      <c r="G118" s="167" t="n">
        <v>0</v>
      </c>
    </row>
    <row r="119" ht="12.75" customHeight="1" s="414">
      <c r="C119" s="78" t="n"/>
      <c r="D119" s="77">
        <f>$D$13</f>
        <v/>
      </c>
      <c r="E119" s="162" t="n">
        <v>0</v>
      </c>
      <c r="F119" s="166" t="n">
        <v>0</v>
      </c>
      <c r="G119" s="167" t="n">
        <v>0</v>
      </c>
    </row>
    <row r="120" ht="12.75" customHeight="1" s="414">
      <c r="B120" s="13" t="inlineStr">
        <is>
          <t>GI</t>
        </is>
      </c>
      <c r="C120" s="104" t="inlineStr">
        <is>
          <t>Djibouti</t>
        </is>
      </c>
      <c r="D120" s="105">
        <f>$D$12</f>
        <v/>
      </c>
      <c r="E120" s="158" t="n">
        <v>0</v>
      </c>
      <c r="F120" s="166" t="n">
        <v>0</v>
      </c>
      <c r="G120" s="167" t="n">
        <v>0</v>
      </c>
    </row>
    <row r="121" ht="12.75" customHeight="1" s="414">
      <c r="C121" s="78" t="n"/>
      <c r="D121" s="77">
        <f>$D$13</f>
        <v/>
      </c>
      <c r="E121" s="162" t="n">
        <v>0</v>
      </c>
      <c r="F121" s="166" t="n">
        <v>0</v>
      </c>
      <c r="G121" s="167" t="n">
        <v>0</v>
      </c>
    </row>
    <row r="122" ht="12.75" customHeight="1" s="414">
      <c r="B122" s="13" t="inlineStr">
        <is>
          <t>GD</t>
        </is>
      </c>
      <c r="C122" s="104" t="inlineStr">
        <is>
          <t>Dominica</t>
        </is>
      </c>
      <c r="D122" s="105">
        <f>$D$12</f>
        <v/>
      </c>
      <c r="E122" s="158" t="n">
        <v>0</v>
      </c>
      <c r="F122" s="166" t="n">
        <v>0</v>
      </c>
      <c r="G122" s="167" t="n">
        <v>0</v>
      </c>
    </row>
    <row r="123" ht="12.75" customHeight="1" s="414">
      <c r="C123" s="78" t="n"/>
      <c r="D123" s="77">
        <f>$D$13</f>
        <v/>
      </c>
      <c r="E123" s="162" t="n">
        <v>0</v>
      </c>
      <c r="F123" s="166" t="n">
        <v>0</v>
      </c>
      <c r="G123" s="167" t="n">
        <v>0</v>
      </c>
    </row>
    <row r="124" ht="12.75" customHeight="1" s="414">
      <c r="B124" s="13" t="inlineStr">
        <is>
          <t>GR</t>
        </is>
      </c>
      <c r="C124" s="104" t="inlineStr">
        <is>
          <t>Dominican Republic</t>
        </is>
      </c>
      <c r="D124" s="105">
        <f>$D$12</f>
        <v/>
      </c>
      <c r="E124" s="158" t="n">
        <v>0</v>
      </c>
      <c r="F124" s="166" t="n">
        <v>0</v>
      </c>
      <c r="G124" s="167" t="n">
        <v>0</v>
      </c>
    </row>
    <row r="125" ht="12.75" customHeight="1" s="414">
      <c r="C125" s="78" t="n"/>
      <c r="D125" s="77">
        <f>$D$13</f>
        <v/>
      </c>
      <c r="E125" s="162" t="n">
        <v>0</v>
      </c>
      <c r="F125" s="166" t="n">
        <v>0</v>
      </c>
      <c r="G125" s="167" t="n">
        <v>0</v>
      </c>
    </row>
    <row r="126" ht="12.75" customHeight="1" s="414">
      <c r="B126" s="13" t="inlineStr">
        <is>
          <t>GB</t>
        </is>
      </c>
      <c r="C126" s="104" t="inlineStr">
        <is>
          <t>East Timor</t>
        </is>
      </c>
      <c r="D126" s="105">
        <f>$D$12</f>
        <v/>
      </c>
      <c r="E126" s="158" t="n">
        <v>0</v>
      </c>
      <c r="F126" s="166" t="n">
        <v>0</v>
      </c>
      <c r="G126" s="167" t="n">
        <v>0</v>
      </c>
    </row>
    <row r="127" ht="12.75" customHeight="1" s="414">
      <c r="C127" s="78" t="n"/>
      <c r="D127" s="77">
        <f>$D$13</f>
        <v/>
      </c>
      <c r="E127" s="162" t="n">
        <v>0</v>
      </c>
      <c r="F127" s="166" t="n">
        <v>0</v>
      </c>
      <c r="G127" s="167" t="n">
        <v>0</v>
      </c>
    </row>
    <row r="128" ht="12.75" customHeight="1" s="414">
      <c r="B128" s="13" t="inlineStr">
        <is>
          <t>GP</t>
        </is>
      </c>
      <c r="C128" s="104" t="inlineStr">
        <is>
          <t>Ecuador</t>
        </is>
      </c>
      <c r="D128" s="105">
        <f>$D$12</f>
        <v/>
      </c>
      <c r="E128" s="158" t="n">
        <v>0</v>
      </c>
      <c r="F128" s="166" t="n">
        <v>0</v>
      </c>
      <c r="G128" s="167" t="n">
        <v>0</v>
      </c>
    </row>
    <row r="129" ht="12.75" customHeight="1" s="414">
      <c r="C129" s="78" t="n"/>
      <c r="D129" s="77">
        <f>$D$13</f>
        <v/>
      </c>
      <c r="E129" s="162" t="n">
        <v>0</v>
      </c>
      <c r="F129" s="166" t="n">
        <v>0</v>
      </c>
      <c r="G129" s="167" t="n">
        <v>0</v>
      </c>
    </row>
    <row r="130" ht="12.75" customHeight="1" s="414">
      <c r="B130" s="13" t="inlineStr">
        <is>
          <t>GU</t>
        </is>
      </c>
      <c r="C130" s="104" t="inlineStr">
        <is>
          <t>Egypt</t>
        </is>
      </c>
      <c r="D130" s="105">
        <f>$D$12</f>
        <v/>
      </c>
      <c r="E130" s="158" t="n">
        <v>0</v>
      </c>
      <c r="F130" s="166" t="n">
        <v>0</v>
      </c>
      <c r="G130" s="167" t="n">
        <v>0</v>
      </c>
    </row>
    <row r="131" ht="12.75" customHeight="1" s="414">
      <c r="C131" s="78" t="n"/>
      <c r="D131" s="77">
        <f>$D$13</f>
        <v/>
      </c>
      <c r="E131" s="162" t="n">
        <v>0</v>
      </c>
      <c r="F131" s="166" t="n">
        <v>0</v>
      </c>
      <c r="G131" s="167" t="n">
        <v>0</v>
      </c>
    </row>
    <row r="132" ht="12.75" customHeight="1" s="414">
      <c r="B132" s="13" t="inlineStr">
        <is>
          <t>GT</t>
        </is>
      </c>
      <c r="C132" s="104" t="inlineStr">
        <is>
          <t>El Salvador</t>
        </is>
      </c>
      <c r="D132" s="105">
        <f>$D$12</f>
        <v/>
      </c>
      <c r="E132" s="158" t="n">
        <v>0</v>
      </c>
      <c r="F132" s="166" t="n">
        <v>0</v>
      </c>
      <c r="G132" s="167" t="n">
        <v>0</v>
      </c>
    </row>
    <row r="133" ht="12.75" customHeight="1" s="414">
      <c r="C133" s="78" t="n"/>
      <c r="D133" s="77">
        <f>$D$13</f>
        <v/>
      </c>
      <c r="E133" s="162" t="n">
        <v>0</v>
      </c>
      <c r="F133" s="166" t="n">
        <v>0</v>
      </c>
      <c r="G133" s="167" t="n">
        <v>0</v>
      </c>
    </row>
    <row r="134" ht="12.75" customHeight="1" s="414">
      <c r="B134" s="13" t="inlineStr">
        <is>
          <t>GG</t>
        </is>
      </c>
      <c r="C134" s="104" t="inlineStr">
        <is>
          <t>Equatorial Guinea</t>
        </is>
      </c>
      <c r="D134" s="105">
        <f>$D$12</f>
        <v/>
      </c>
      <c r="E134" s="158" t="n">
        <v>0</v>
      </c>
      <c r="F134" s="166" t="n">
        <v>0</v>
      </c>
      <c r="G134" s="167" t="n">
        <v>0</v>
      </c>
    </row>
    <row r="135" ht="12.75" customHeight="1" s="414">
      <c r="C135" s="78" t="n"/>
      <c r="D135" s="77">
        <f>$D$13</f>
        <v/>
      </c>
      <c r="E135" s="162" t="n">
        <v>0</v>
      </c>
      <c r="F135" s="166" t="n">
        <v>0</v>
      </c>
      <c r="G135" s="167" t="n">
        <v>0</v>
      </c>
    </row>
    <row r="136" ht="12.75" customHeight="1" s="414">
      <c r="B136" s="13" t="inlineStr">
        <is>
          <t>GN</t>
        </is>
      </c>
      <c r="C136" s="104" t="inlineStr">
        <is>
          <t>Eritrea</t>
        </is>
      </c>
      <c r="D136" s="105">
        <f>$D$12</f>
        <v/>
      </c>
      <c r="E136" s="158" t="n">
        <v>0</v>
      </c>
      <c r="F136" s="166" t="n">
        <v>0</v>
      </c>
      <c r="G136" s="167" t="n">
        <v>0</v>
      </c>
    </row>
    <row r="137" ht="12.75" customHeight="1" s="414">
      <c r="C137" s="78" t="n"/>
      <c r="D137" s="77">
        <f>$D$13</f>
        <v/>
      </c>
      <c r="E137" s="162" t="n">
        <v>0</v>
      </c>
      <c r="F137" s="166" t="n">
        <v>0</v>
      </c>
      <c r="G137" s="167" t="n">
        <v>0</v>
      </c>
    </row>
    <row r="138" ht="12.75" customHeight="1" s="414">
      <c r="B138" s="13" t="inlineStr">
        <is>
          <t>GW</t>
        </is>
      </c>
      <c r="C138" s="104" t="inlineStr">
        <is>
          <t>Estonia</t>
        </is>
      </c>
      <c r="D138" s="105">
        <f>$D$12</f>
        <v/>
      </c>
      <c r="E138" s="158" t="n">
        <v>0</v>
      </c>
      <c r="F138" s="166" t="n">
        <v>0</v>
      </c>
      <c r="G138" s="167" t="n">
        <v>0</v>
      </c>
    </row>
    <row r="139" ht="12.75" customHeight="1" s="414">
      <c r="C139" s="78" t="n"/>
      <c r="D139" s="77">
        <f>$D$13</f>
        <v/>
      </c>
      <c r="E139" s="162" t="n">
        <v>0</v>
      </c>
      <c r="F139" s="166" t="n">
        <v>0</v>
      </c>
      <c r="G139" s="167" t="n">
        <v>0</v>
      </c>
    </row>
    <row r="140" ht="12.75" customHeight="1" s="414">
      <c r="B140" s="13" t="inlineStr">
        <is>
          <t>GY</t>
        </is>
      </c>
      <c r="C140" s="104" t="inlineStr">
        <is>
          <t>Ethiopia</t>
        </is>
      </c>
      <c r="D140" s="105">
        <f>$D$12</f>
        <v/>
      </c>
      <c r="E140" s="158" t="n">
        <v>0</v>
      </c>
      <c r="F140" s="166" t="n">
        <v>0</v>
      </c>
      <c r="G140" s="167" t="n">
        <v>0</v>
      </c>
    </row>
    <row r="141" ht="12.75" customHeight="1" s="414">
      <c r="C141" s="78" t="n"/>
      <c r="D141" s="77">
        <f>$D$13</f>
        <v/>
      </c>
      <c r="E141" s="162" t="n">
        <v>0</v>
      </c>
      <c r="F141" s="166" t="n">
        <v>0</v>
      </c>
      <c r="G141" s="167" t="n">
        <v>0</v>
      </c>
    </row>
    <row r="142" ht="12.75" customHeight="1" s="414">
      <c r="B142" s="13" t="inlineStr">
        <is>
          <t>HT</t>
        </is>
      </c>
      <c r="C142" s="104" t="inlineStr">
        <is>
          <t>Fiji</t>
        </is>
      </c>
      <c r="D142" s="105">
        <f>$D$12</f>
        <v/>
      </c>
      <c r="E142" s="158" t="n">
        <v>0</v>
      </c>
      <c r="F142" s="166" t="n">
        <v>0</v>
      </c>
      <c r="G142" s="167" t="n">
        <v>0</v>
      </c>
    </row>
    <row r="143" ht="12.75" customHeight="1" s="414">
      <c r="C143" s="78" t="n"/>
      <c r="D143" s="77">
        <f>$D$13</f>
        <v/>
      </c>
      <c r="E143" s="162" t="n">
        <v>0</v>
      </c>
      <c r="F143" s="166" t="n">
        <v>0</v>
      </c>
      <c r="G143" s="167" t="n">
        <v>0</v>
      </c>
    </row>
    <row r="144" ht="12.75" customHeight="1" s="414">
      <c r="B144" s="13" t="inlineStr">
        <is>
          <t>HN</t>
        </is>
      </c>
      <c r="C144" s="104" t="inlineStr">
        <is>
          <t>Finland</t>
        </is>
      </c>
      <c r="D144" s="105">
        <f>$D$12</f>
        <v/>
      </c>
      <c r="E144" s="158" t="n">
        <v>0</v>
      </c>
      <c r="F144" s="166" t="n">
        <v>0</v>
      </c>
      <c r="G144" s="167" t="n">
        <v>0</v>
      </c>
    </row>
    <row r="145" ht="12.75" customHeight="1" s="414">
      <c r="C145" s="78" t="n"/>
      <c r="D145" s="77">
        <f>$D$13</f>
        <v/>
      </c>
      <c r="E145" s="162" t="n">
        <v>0</v>
      </c>
      <c r="F145" s="166" t="n">
        <v>0</v>
      </c>
      <c r="G145" s="167" t="n">
        <v>0</v>
      </c>
    </row>
    <row r="146" ht="12.75" customHeight="1" s="414">
      <c r="B146" s="13" t="inlineStr">
        <is>
          <t>HK</t>
        </is>
      </c>
      <c r="C146" s="104" t="inlineStr">
        <is>
          <t>France</t>
        </is>
      </c>
      <c r="D146" s="105">
        <f>$D$12</f>
        <v/>
      </c>
      <c r="E146" s="158" t="n">
        <v>0</v>
      </c>
      <c r="F146" s="166" t="n">
        <v>0</v>
      </c>
      <c r="G146" s="167" t="n">
        <v>0</v>
      </c>
    </row>
    <row r="147" ht="12.75" customHeight="1" s="414">
      <c r="C147" s="78" t="n"/>
      <c r="D147" s="77">
        <f>$D$13</f>
        <v/>
      </c>
      <c r="E147" s="162" t="n">
        <v>0</v>
      </c>
      <c r="F147" s="166" t="n">
        <v>0</v>
      </c>
      <c r="G147" s="167" t="n">
        <v>0</v>
      </c>
    </row>
    <row r="148" ht="12.75" customHeight="1" s="414">
      <c r="B148" s="13" t="inlineStr">
        <is>
          <t>IN</t>
        </is>
      </c>
      <c r="C148" s="104" t="inlineStr">
        <is>
          <t>Gabon</t>
        </is>
      </c>
      <c r="D148" s="105">
        <f>$D$12</f>
        <v/>
      </c>
      <c r="E148" s="158" t="n">
        <v>0</v>
      </c>
      <c r="F148" s="166" t="n">
        <v>0</v>
      </c>
      <c r="G148" s="167" t="n">
        <v>0</v>
      </c>
    </row>
    <row r="149" ht="12.75" customHeight="1" s="414">
      <c r="C149" s="78" t="n"/>
      <c r="D149" s="77">
        <f>$D$13</f>
        <v/>
      </c>
      <c r="E149" s="162" t="n">
        <v>0</v>
      </c>
      <c r="F149" s="166" t="n">
        <v>0</v>
      </c>
      <c r="G149" s="167" t="n">
        <v>0</v>
      </c>
    </row>
    <row r="150" ht="12.75" customHeight="1" s="414">
      <c r="B150" s="13" t="inlineStr">
        <is>
          <t>ID</t>
        </is>
      </c>
      <c r="C150" s="104" t="inlineStr">
        <is>
          <t>Gambia</t>
        </is>
      </c>
      <c r="D150" s="105">
        <f>$D$12</f>
        <v/>
      </c>
      <c r="E150" s="158" t="n">
        <v>0</v>
      </c>
      <c r="F150" s="166" t="n">
        <v>0</v>
      </c>
      <c r="G150" s="167" t="n">
        <v>0</v>
      </c>
    </row>
    <row r="151" ht="12.75" customHeight="1" s="414">
      <c r="C151" s="78" t="n"/>
      <c r="D151" s="77">
        <f>$D$13</f>
        <v/>
      </c>
      <c r="E151" s="162" t="n">
        <v>0</v>
      </c>
      <c r="F151" s="166" t="n">
        <v>0</v>
      </c>
      <c r="G151" s="167" t="n">
        <v>0</v>
      </c>
    </row>
    <row r="152" ht="12.75" customHeight="1" s="414">
      <c r="B152" s="13" t="inlineStr">
        <is>
          <t>IM</t>
        </is>
      </c>
      <c r="C152" s="104" t="inlineStr">
        <is>
          <t>Georgia</t>
        </is>
      </c>
      <c r="D152" s="105">
        <f>$D$12</f>
        <v/>
      </c>
      <c r="E152" s="158" t="n">
        <v>0</v>
      </c>
      <c r="F152" s="166" t="n">
        <v>0</v>
      </c>
      <c r="G152" s="167" t="n">
        <v>0</v>
      </c>
    </row>
    <row r="153" ht="12.75" customHeight="1" s="414">
      <c r="C153" s="78" t="n"/>
      <c r="D153" s="77">
        <f>$D$13</f>
        <v/>
      </c>
      <c r="E153" s="162" t="n">
        <v>0</v>
      </c>
      <c r="F153" s="166" t="n">
        <v>0</v>
      </c>
      <c r="G153" s="167" t="n">
        <v>0</v>
      </c>
    </row>
    <row r="154" ht="12.75" customHeight="1" s="414">
      <c r="B154" s="13" t="inlineStr">
        <is>
          <t>IQ</t>
        </is>
      </c>
      <c r="C154" s="104" t="inlineStr">
        <is>
          <t>Ghana</t>
        </is>
      </c>
      <c r="D154" s="105">
        <f>$D$12</f>
        <v/>
      </c>
      <c r="E154" s="158" t="n">
        <v>0</v>
      </c>
      <c r="F154" s="166" t="n">
        <v>0</v>
      </c>
      <c r="G154" s="167" t="n">
        <v>0</v>
      </c>
    </row>
    <row r="155" ht="12.75" customHeight="1" s="414">
      <c r="C155" s="78" t="n"/>
      <c r="D155" s="77">
        <f>$D$13</f>
        <v/>
      </c>
      <c r="E155" s="162" t="n">
        <v>0</v>
      </c>
      <c r="F155" s="166" t="n">
        <v>0</v>
      </c>
      <c r="G155" s="167" t="n">
        <v>0</v>
      </c>
    </row>
    <row r="156" ht="12.75" customHeight="1" s="414">
      <c r="B156" s="13" t="inlineStr">
        <is>
          <t>IR</t>
        </is>
      </c>
      <c r="C156" s="104" t="inlineStr">
        <is>
          <t>Gibraltar</t>
        </is>
      </c>
      <c r="D156" s="105">
        <f>$D$12</f>
        <v/>
      </c>
      <c r="E156" s="158" t="n">
        <v>0</v>
      </c>
      <c r="F156" s="166" t="n">
        <v>0</v>
      </c>
      <c r="G156" s="167" t="n">
        <v>0</v>
      </c>
    </row>
    <row r="157" ht="12.75" customHeight="1" s="414">
      <c r="C157" s="78" t="n"/>
      <c r="D157" s="77">
        <f>$D$13</f>
        <v/>
      </c>
      <c r="E157" s="162" t="n">
        <v>0</v>
      </c>
      <c r="F157" s="166" t="n">
        <v>0</v>
      </c>
      <c r="G157" s="167" t="n">
        <v>0</v>
      </c>
    </row>
    <row r="158" ht="12.75" customHeight="1" s="414">
      <c r="B158" s="13" t="inlineStr">
        <is>
          <t>IE</t>
        </is>
      </c>
      <c r="C158" s="104" t="inlineStr">
        <is>
          <t>Great Britain</t>
        </is>
      </c>
      <c r="D158" s="105">
        <f>$D$12</f>
        <v/>
      </c>
      <c r="E158" s="158" t="n">
        <v>0</v>
      </c>
      <c r="F158" s="166" t="n">
        <v>0</v>
      </c>
      <c r="G158" s="167" t="n">
        <v>0</v>
      </c>
    </row>
    <row r="159" ht="12.75" customHeight="1" s="414">
      <c r="C159" s="78" t="n"/>
      <c r="D159" s="77">
        <f>$D$13</f>
        <v/>
      </c>
      <c r="E159" s="162" t="n">
        <v>0</v>
      </c>
      <c r="F159" s="166" t="n">
        <v>0</v>
      </c>
      <c r="G159" s="167" t="n">
        <v>0</v>
      </c>
    </row>
    <row r="160" ht="12.75" customHeight="1" s="414">
      <c r="B160" s="13" t="inlineStr">
        <is>
          <t>IS</t>
        </is>
      </c>
      <c r="C160" s="104" t="inlineStr">
        <is>
          <t>Greece</t>
        </is>
      </c>
      <c r="D160" s="105">
        <f>$D$12</f>
        <v/>
      </c>
      <c r="E160" s="158" t="n">
        <v>0</v>
      </c>
      <c r="F160" s="166" t="n">
        <v>0</v>
      </c>
      <c r="G160" s="167" t="n">
        <v>0</v>
      </c>
    </row>
    <row r="161" ht="12.75" customHeight="1" s="414">
      <c r="C161" s="78" t="n"/>
      <c r="D161" s="77">
        <f>$D$13</f>
        <v/>
      </c>
      <c r="E161" s="162" t="n">
        <v>0</v>
      </c>
      <c r="F161" s="166" t="n">
        <v>0</v>
      </c>
      <c r="G161" s="167" t="n">
        <v>0</v>
      </c>
    </row>
    <row r="162" ht="12.75" customHeight="1" s="414">
      <c r="B162" s="13" t="inlineStr">
        <is>
          <t>IL</t>
        </is>
      </c>
      <c r="C162" s="104" t="inlineStr">
        <is>
          <t>Grenada</t>
        </is>
      </c>
      <c r="D162" s="105">
        <f>$D$12</f>
        <v/>
      </c>
      <c r="E162" s="158" t="n">
        <v>0</v>
      </c>
      <c r="F162" s="166" t="n">
        <v>0</v>
      </c>
      <c r="G162" s="167" t="n">
        <v>0</v>
      </c>
    </row>
    <row r="163" ht="12.75" customHeight="1" s="414">
      <c r="C163" s="78" t="n"/>
      <c r="D163" s="77">
        <f>$D$13</f>
        <v/>
      </c>
      <c r="E163" s="162" t="n">
        <v>0</v>
      </c>
      <c r="F163" s="166" t="n">
        <v>0</v>
      </c>
      <c r="G163" s="167" t="n">
        <v>0</v>
      </c>
    </row>
    <row r="164" ht="12.75" customHeight="1" s="414">
      <c r="B164" s="13" t="inlineStr">
        <is>
          <t>IT</t>
        </is>
      </c>
      <c r="C164" s="104" t="inlineStr">
        <is>
          <t>Guadeloupe</t>
        </is>
      </c>
      <c r="D164" s="105">
        <f>$D$12</f>
        <v/>
      </c>
      <c r="E164" s="158" t="n">
        <v>0</v>
      </c>
      <c r="F164" s="166" t="n">
        <v>0</v>
      </c>
      <c r="G164" s="167" t="n">
        <v>0</v>
      </c>
    </row>
    <row r="165" ht="12.75" customHeight="1" s="414">
      <c r="C165" s="78" t="n"/>
      <c r="D165" s="77">
        <f>$D$13</f>
        <v/>
      </c>
      <c r="E165" s="162" t="n">
        <v>0</v>
      </c>
      <c r="F165" s="166" t="n">
        <v>0</v>
      </c>
      <c r="G165" s="167" t="n">
        <v>0</v>
      </c>
    </row>
    <row r="166" ht="12.75" customHeight="1" s="414">
      <c r="B166" s="13" t="inlineStr">
        <is>
          <t>JM</t>
        </is>
      </c>
      <c r="C166" s="104" t="inlineStr">
        <is>
          <t>Guam</t>
        </is>
      </c>
      <c r="D166" s="105">
        <f>$D$12</f>
        <v/>
      </c>
      <c r="E166" s="158" t="n">
        <v>0</v>
      </c>
      <c r="F166" s="166" t="n">
        <v>0</v>
      </c>
      <c r="G166" s="167" t="n">
        <v>0</v>
      </c>
    </row>
    <row r="167" ht="12.75" customHeight="1" s="414">
      <c r="C167" s="78" t="n"/>
      <c r="D167" s="77">
        <f>$D$13</f>
        <v/>
      </c>
      <c r="E167" s="162" t="n">
        <v>0</v>
      </c>
      <c r="F167" s="166" t="n">
        <v>0</v>
      </c>
      <c r="G167" s="167" t="n">
        <v>0</v>
      </c>
    </row>
    <row r="168" ht="12.75" customHeight="1" s="414">
      <c r="B168" s="13" t="inlineStr">
        <is>
          <t>JP</t>
        </is>
      </c>
      <c r="C168" s="104" t="inlineStr">
        <is>
          <t>Guatemala</t>
        </is>
      </c>
      <c r="D168" s="105">
        <f>$D$12</f>
        <v/>
      </c>
      <c r="E168" s="158" t="n">
        <v>0</v>
      </c>
      <c r="F168" s="166" t="n">
        <v>0</v>
      </c>
      <c r="G168" s="167" t="n">
        <v>0</v>
      </c>
    </row>
    <row r="169" ht="12.75" customHeight="1" s="414">
      <c r="C169" s="78" t="n"/>
      <c r="D169" s="77">
        <f>$D$13</f>
        <v/>
      </c>
      <c r="E169" s="162" t="n">
        <v>0</v>
      </c>
      <c r="F169" s="166" t="n">
        <v>0</v>
      </c>
      <c r="G169" s="167" t="n">
        <v>0</v>
      </c>
    </row>
    <row r="170" ht="12.75" customHeight="1" s="414">
      <c r="B170" s="13" t="inlineStr">
        <is>
          <t>YE</t>
        </is>
      </c>
      <c r="C170" s="104" t="inlineStr">
        <is>
          <t>Guernsey</t>
        </is>
      </c>
      <c r="D170" s="105">
        <f>$D$12</f>
        <v/>
      </c>
      <c r="E170" s="158" t="n">
        <v>0</v>
      </c>
      <c r="F170" s="166" t="n">
        <v>0</v>
      </c>
      <c r="G170" s="167" t="n">
        <v>0</v>
      </c>
    </row>
    <row r="171" ht="12.75" customHeight="1" s="414">
      <c r="C171" s="78" t="n"/>
      <c r="D171" s="77">
        <f>$D$13</f>
        <v/>
      </c>
      <c r="E171" s="162" t="n">
        <v>0</v>
      </c>
      <c r="F171" s="166" t="n">
        <v>0</v>
      </c>
      <c r="G171" s="167" t="n">
        <v>0</v>
      </c>
    </row>
    <row r="172" ht="12.75" customHeight="1" s="414">
      <c r="B172" s="13" t="inlineStr">
        <is>
          <t>JE</t>
        </is>
      </c>
      <c r="C172" s="104" t="inlineStr">
        <is>
          <t>Guinea</t>
        </is>
      </c>
      <c r="D172" s="105">
        <f>$D$12</f>
        <v/>
      </c>
      <c r="E172" s="158" t="n">
        <v>0</v>
      </c>
      <c r="F172" s="166" t="n">
        <v>0</v>
      </c>
      <c r="G172" s="167" t="n">
        <v>0</v>
      </c>
    </row>
    <row r="173" ht="12.75" customHeight="1" s="414">
      <c r="C173" s="78" t="n"/>
      <c r="D173" s="77">
        <f>$D$13</f>
        <v/>
      </c>
      <c r="E173" s="162" t="n">
        <v>0</v>
      </c>
      <c r="F173" s="166" t="n">
        <v>0</v>
      </c>
      <c r="G173" s="167" t="n">
        <v>0</v>
      </c>
    </row>
    <row r="174" ht="12.75" customHeight="1" s="414">
      <c r="B174" s="13" t="inlineStr">
        <is>
          <t>JO</t>
        </is>
      </c>
      <c r="C174" s="104" t="inlineStr">
        <is>
          <t>Guinea-Bissau</t>
        </is>
      </c>
      <c r="D174" s="105">
        <f>$D$12</f>
        <v/>
      </c>
      <c r="E174" s="158" t="n">
        <v>0</v>
      </c>
      <c r="F174" s="166" t="n">
        <v>0</v>
      </c>
      <c r="G174" s="167" t="n">
        <v>0</v>
      </c>
    </row>
    <row r="175" ht="12.75" customHeight="1" s="414">
      <c r="C175" s="78" t="n"/>
      <c r="D175" s="77">
        <f>$D$13</f>
        <v/>
      </c>
      <c r="E175" s="162" t="n">
        <v>0</v>
      </c>
      <c r="F175" s="166" t="n">
        <v>0</v>
      </c>
      <c r="G175" s="167" t="n">
        <v>0</v>
      </c>
    </row>
    <row r="176" ht="12.75" customHeight="1" s="414">
      <c r="B176" s="13" t="inlineStr">
        <is>
          <t>KY</t>
        </is>
      </c>
      <c r="C176" s="104" t="inlineStr">
        <is>
          <t>Guyana</t>
        </is>
      </c>
      <c r="D176" s="105">
        <f>$D$12</f>
        <v/>
      </c>
      <c r="E176" s="158" t="n">
        <v>0</v>
      </c>
      <c r="F176" s="166" t="n">
        <v>0</v>
      </c>
      <c r="G176" s="167" t="n">
        <v>0</v>
      </c>
    </row>
    <row r="177" ht="12.75" customHeight="1" s="414">
      <c r="C177" s="78" t="n"/>
      <c r="D177" s="77">
        <f>$D$13</f>
        <v/>
      </c>
      <c r="E177" s="162" t="n">
        <v>0</v>
      </c>
      <c r="F177" s="166" t="n">
        <v>0</v>
      </c>
      <c r="G177" s="167" t="n">
        <v>0</v>
      </c>
    </row>
    <row r="178" ht="12.75" customHeight="1" s="414">
      <c r="B178" s="13" t="inlineStr">
        <is>
          <t>KH</t>
        </is>
      </c>
      <c r="C178" s="104" t="inlineStr">
        <is>
          <t>Haiti</t>
        </is>
      </c>
      <c r="D178" s="105">
        <f>$D$12</f>
        <v/>
      </c>
      <c r="E178" s="158" t="n">
        <v>0</v>
      </c>
      <c r="F178" s="166" t="n">
        <v>0</v>
      </c>
      <c r="G178" s="167" t="n">
        <v>0</v>
      </c>
    </row>
    <row r="179" ht="12.75" customHeight="1" s="414">
      <c r="C179" s="78" t="n"/>
      <c r="D179" s="77">
        <f>$D$13</f>
        <v/>
      </c>
      <c r="E179" s="162" t="n">
        <v>0</v>
      </c>
      <c r="F179" s="166" t="n">
        <v>0</v>
      </c>
      <c r="G179" s="167" t="n">
        <v>0</v>
      </c>
    </row>
    <row r="180" ht="12.75" customHeight="1" s="414">
      <c r="B180" s="13" t="inlineStr">
        <is>
          <t>CM</t>
        </is>
      </c>
      <c r="C180" s="104" t="inlineStr">
        <is>
          <t>Honduras</t>
        </is>
      </c>
      <c r="D180" s="105">
        <f>$D$12</f>
        <v/>
      </c>
      <c r="E180" s="158" t="n">
        <v>0</v>
      </c>
      <c r="F180" s="166" t="n">
        <v>0</v>
      </c>
      <c r="G180" s="167" t="n">
        <v>0</v>
      </c>
    </row>
    <row r="181" ht="12.75" customHeight="1" s="414">
      <c r="C181" s="78" t="n"/>
      <c r="D181" s="77">
        <f>$D$13</f>
        <v/>
      </c>
      <c r="E181" s="162" t="n">
        <v>0</v>
      </c>
      <c r="F181" s="166" t="n">
        <v>0</v>
      </c>
      <c r="G181" s="167" t="n">
        <v>0</v>
      </c>
    </row>
    <row r="182" ht="12.75" customHeight="1" s="414">
      <c r="B182" s="13" t="inlineStr">
        <is>
          <t>CA</t>
        </is>
      </c>
      <c r="C182" s="104" t="inlineStr">
        <is>
          <t>Hong Kong</t>
        </is>
      </c>
      <c r="D182" s="105">
        <f>$D$12</f>
        <v/>
      </c>
      <c r="E182" s="158" t="n">
        <v>0</v>
      </c>
      <c r="F182" s="166" t="n">
        <v>0</v>
      </c>
      <c r="G182" s="167" t="n">
        <v>0</v>
      </c>
    </row>
    <row r="183" ht="12.75" customHeight="1" s="414">
      <c r="C183" s="78" t="n"/>
      <c r="D183" s="77">
        <f>$D$13</f>
        <v/>
      </c>
      <c r="E183" s="162" t="n">
        <v>0</v>
      </c>
      <c r="F183" s="166" t="n">
        <v>0</v>
      </c>
      <c r="G183" s="167" t="n">
        <v>0</v>
      </c>
    </row>
    <row r="184" ht="12.75" customHeight="1" s="414">
      <c r="B184" s="13" t="inlineStr">
        <is>
          <t>CV</t>
        </is>
      </c>
      <c r="C184" s="104" t="inlineStr">
        <is>
          <t>Hungary</t>
        </is>
      </c>
      <c r="D184" s="105">
        <f>$D$12</f>
        <v/>
      </c>
      <c r="E184" s="158" t="n">
        <v>0</v>
      </c>
      <c r="F184" s="166" t="n">
        <v>0</v>
      </c>
      <c r="G184" s="167" t="n">
        <v>0</v>
      </c>
    </row>
    <row r="185" ht="12.75" customHeight="1" s="414">
      <c r="C185" s="78" t="n"/>
      <c r="D185" s="77">
        <f>$D$13</f>
        <v/>
      </c>
      <c r="E185" s="162" t="n">
        <v>0</v>
      </c>
      <c r="F185" s="166" t="n">
        <v>0</v>
      </c>
      <c r="G185" s="167" t="n">
        <v>0</v>
      </c>
    </row>
    <row r="186" ht="12.75" customHeight="1" s="414">
      <c r="B186" s="13" t="inlineStr">
        <is>
          <t>KZ</t>
        </is>
      </c>
      <c r="C186" s="104" t="inlineStr">
        <is>
          <t>Iceland</t>
        </is>
      </c>
      <c r="D186" s="105">
        <f>$D$12</f>
        <v/>
      </c>
      <c r="E186" s="158" t="n">
        <v>0</v>
      </c>
      <c r="F186" s="166" t="n">
        <v>0</v>
      </c>
      <c r="G186" s="167" t="n">
        <v>0</v>
      </c>
    </row>
    <row r="187" ht="12.75" customHeight="1" s="414">
      <c r="C187" s="78" t="n"/>
      <c r="D187" s="77">
        <f>$D$13</f>
        <v/>
      </c>
      <c r="E187" s="162" t="n">
        <v>0</v>
      </c>
      <c r="F187" s="166" t="n">
        <v>0</v>
      </c>
      <c r="G187" s="167" t="n">
        <v>0</v>
      </c>
    </row>
    <row r="188" ht="12.75" customHeight="1" s="414">
      <c r="B188" s="13" t="inlineStr">
        <is>
          <t>QA</t>
        </is>
      </c>
      <c r="C188" s="104" t="inlineStr">
        <is>
          <t>India</t>
        </is>
      </c>
      <c r="D188" s="105">
        <f>$D$12</f>
        <v/>
      </c>
      <c r="E188" s="158" t="n">
        <v>0</v>
      </c>
      <c r="F188" s="166" t="n">
        <v>0</v>
      </c>
      <c r="G188" s="167" t="n">
        <v>0</v>
      </c>
    </row>
    <row r="189" ht="12.75" customHeight="1" s="414">
      <c r="C189" s="78" t="n"/>
      <c r="D189" s="77">
        <f>$D$13</f>
        <v/>
      </c>
      <c r="E189" s="162" t="n">
        <v>0</v>
      </c>
      <c r="F189" s="166" t="n">
        <v>0</v>
      </c>
      <c r="G189" s="167" t="n">
        <v>0</v>
      </c>
    </row>
    <row r="190" ht="12.75" customHeight="1" s="414">
      <c r="B190" s="13" t="inlineStr">
        <is>
          <t>KE</t>
        </is>
      </c>
      <c r="C190" s="104" t="inlineStr">
        <is>
          <t>Indonesia</t>
        </is>
      </c>
      <c r="D190" s="105">
        <f>$D$12</f>
        <v/>
      </c>
      <c r="E190" s="158" t="n">
        <v>0</v>
      </c>
      <c r="F190" s="166" t="n">
        <v>0</v>
      </c>
      <c r="G190" s="167" t="n">
        <v>0</v>
      </c>
    </row>
    <row r="191" ht="12.75" customHeight="1" s="414">
      <c r="C191" s="78" t="n"/>
      <c r="D191" s="77">
        <f>$D$13</f>
        <v/>
      </c>
      <c r="E191" s="162" t="n">
        <v>0</v>
      </c>
      <c r="F191" s="166" t="n">
        <v>0</v>
      </c>
      <c r="G191" s="167" t="n">
        <v>0</v>
      </c>
    </row>
    <row r="192" ht="12.75" customHeight="1" s="414">
      <c r="B192" s="13" t="inlineStr">
        <is>
          <t>KG</t>
        </is>
      </c>
      <c r="C192" s="104" t="inlineStr">
        <is>
          <t>Iran</t>
        </is>
      </c>
      <c r="D192" s="105">
        <f>$D$12</f>
        <v/>
      </c>
      <c r="E192" s="158" t="n">
        <v>0</v>
      </c>
      <c r="F192" s="166" t="n">
        <v>0</v>
      </c>
      <c r="G192" s="167" t="n">
        <v>0</v>
      </c>
    </row>
    <row r="193" ht="12.75" customHeight="1" s="414">
      <c r="C193" s="78" t="n"/>
      <c r="D193" s="77">
        <f>$D$13</f>
        <v/>
      </c>
      <c r="E193" s="162" t="n">
        <v>0</v>
      </c>
      <c r="F193" s="166" t="n">
        <v>0</v>
      </c>
      <c r="G193" s="167" t="n">
        <v>0</v>
      </c>
    </row>
    <row r="194" ht="12.75" customHeight="1" s="414">
      <c r="B194" s="13" t="inlineStr">
        <is>
          <t>KI</t>
        </is>
      </c>
      <c r="C194" s="104" t="inlineStr">
        <is>
          <t>Iraq</t>
        </is>
      </c>
      <c r="D194" s="105">
        <f>$D$12</f>
        <v/>
      </c>
      <c r="E194" s="158" t="n">
        <v>0</v>
      </c>
      <c r="F194" s="166" t="n">
        <v>0</v>
      </c>
      <c r="G194" s="167" t="n">
        <v>0</v>
      </c>
    </row>
    <row r="195" ht="12.75" customHeight="1" s="414">
      <c r="C195" s="78" t="n"/>
      <c r="D195" s="77">
        <f>$D$13</f>
        <v/>
      </c>
      <c r="E195" s="162" t="n">
        <v>0</v>
      </c>
      <c r="F195" s="166" t="n">
        <v>0</v>
      </c>
      <c r="G195" s="167" t="n">
        <v>0</v>
      </c>
    </row>
    <row r="196" ht="12.75" customHeight="1" s="414">
      <c r="B196" s="13" t="inlineStr">
        <is>
          <t>CC</t>
        </is>
      </c>
      <c r="C196" s="104" t="inlineStr">
        <is>
          <t>Ireland</t>
        </is>
      </c>
      <c r="D196" s="105">
        <f>$D$12</f>
        <v/>
      </c>
      <c r="E196" s="158" t="n">
        <v>0</v>
      </c>
      <c r="F196" s="166" t="n">
        <v>0</v>
      </c>
      <c r="G196" s="167" t="n">
        <v>0</v>
      </c>
    </row>
    <row r="197" ht="12.75" customHeight="1" s="414">
      <c r="C197" s="78" t="n"/>
      <c r="D197" s="77">
        <f>$D$13</f>
        <v/>
      </c>
      <c r="E197" s="162" t="n">
        <v>0</v>
      </c>
      <c r="F197" s="166" t="n">
        <v>0</v>
      </c>
      <c r="G197" s="167" t="n">
        <v>0</v>
      </c>
    </row>
    <row r="198" ht="12.75" customHeight="1" s="414">
      <c r="B198" s="13" t="inlineStr">
        <is>
          <t>CO</t>
        </is>
      </c>
      <c r="C198" s="104" t="inlineStr">
        <is>
          <t>Isle of Man</t>
        </is>
      </c>
      <c r="D198" s="105">
        <f>$D$12</f>
        <v/>
      </c>
      <c r="E198" s="158" t="n">
        <v>0</v>
      </c>
      <c r="F198" s="166" t="n">
        <v>0</v>
      </c>
      <c r="G198" s="167" t="n">
        <v>0</v>
      </c>
    </row>
    <row r="199" ht="12.75" customHeight="1" s="414">
      <c r="C199" s="78" t="n"/>
      <c r="D199" s="77">
        <f>$D$13</f>
        <v/>
      </c>
      <c r="E199" s="162" t="n">
        <v>0</v>
      </c>
      <c r="F199" s="166" t="n">
        <v>0</v>
      </c>
      <c r="G199" s="167" t="n">
        <v>0</v>
      </c>
    </row>
    <row r="200" ht="12.75" customHeight="1" s="414">
      <c r="B200" s="13" t="inlineStr">
        <is>
          <t>KM</t>
        </is>
      </c>
      <c r="C200" s="104" t="inlineStr">
        <is>
          <t>Israel</t>
        </is>
      </c>
      <c r="D200" s="105">
        <f>$D$12</f>
        <v/>
      </c>
      <c r="E200" s="158" t="n">
        <v>0</v>
      </c>
      <c r="F200" s="166" t="n">
        <v>0</v>
      </c>
      <c r="G200" s="167" t="n">
        <v>0</v>
      </c>
    </row>
    <row r="201" ht="12.75" customHeight="1" s="414">
      <c r="C201" s="78" t="n"/>
      <c r="D201" s="77">
        <f>$D$13</f>
        <v/>
      </c>
      <c r="E201" s="162" t="n">
        <v>0</v>
      </c>
      <c r="F201" s="166" t="n">
        <v>0</v>
      </c>
      <c r="G201" s="167" t="n">
        <v>0</v>
      </c>
    </row>
    <row r="202" ht="12.75" customHeight="1" s="414">
      <c r="B202" s="13" t="inlineStr">
        <is>
          <t>CD</t>
        </is>
      </c>
      <c r="C202" s="104" t="inlineStr">
        <is>
          <t>Italy</t>
        </is>
      </c>
      <c r="D202" s="105">
        <f>$D$12</f>
        <v/>
      </c>
      <c r="E202" s="158" t="n">
        <v>0</v>
      </c>
      <c r="F202" s="166" t="n">
        <v>0</v>
      </c>
      <c r="G202" s="167" t="n">
        <v>0</v>
      </c>
    </row>
    <row r="203" ht="12.75" customHeight="1" s="414">
      <c r="C203" s="78" t="n"/>
      <c r="D203" s="77">
        <f>$D$13</f>
        <v/>
      </c>
      <c r="E203" s="162" t="n">
        <v>0</v>
      </c>
      <c r="F203" s="166" t="n">
        <v>0</v>
      </c>
      <c r="G203" s="167" t="n">
        <v>0</v>
      </c>
    </row>
    <row r="204" ht="12.75" customHeight="1" s="414">
      <c r="B204" s="13" t="inlineStr">
        <is>
          <t>KR</t>
        </is>
      </c>
      <c r="C204" s="104" t="inlineStr">
        <is>
          <t>Jamaica</t>
        </is>
      </c>
      <c r="D204" s="105">
        <f>$D$12</f>
        <v/>
      </c>
      <c r="E204" s="158" t="n">
        <v>0</v>
      </c>
      <c r="F204" s="166" t="n">
        <v>0</v>
      </c>
      <c r="G204" s="167" t="n">
        <v>0</v>
      </c>
    </row>
    <row r="205" ht="12.75" customHeight="1" s="414">
      <c r="C205" s="78" t="n"/>
      <c r="D205" s="77">
        <f>$D$13</f>
        <v/>
      </c>
      <c r="E205" s="162" t="n">
        <v>0</v>
      </c>
      <c r="F205" s="166" t="n">
        <v>0</v>
      </c>
      <c r="G205" s="167" t="n">
        <v>0</v>
      </c>
    </row>
    <row r="206" ht="12.75" customHeight="1" s="414">
      <c r="B206" s="13" t="inlineStr">
        <is>
          <t>KP</t>
        </is>
      </c>
      <c r="C206" s="104" t="inlineStr">
        <is>
          <t>Japan</t>
        </is>
      </c>
      <c r="D206" s="105">
        <f>$D$12</f>
        <v/>
      </c>
      <c r="E206" s="158" t="n">
        <v>0</v>
      </c>
      <c r="F206" s="166" t="n">
        <v>0</v>
      </c>
      <c r="G206" s="167" t="n">
        <v>0</v>
      </c>
    </row>
    <row r="207" ht="12.75" customHeight="1" s="414">
      <c r="C207" s="78" t="n"/>
      <c r="D207" s="77">
        <f>$D$13</f>
        <v/>
      </c>
      <c r="E207" s="162" t="n">
        <v>0</v>
      </c>
      <c r="F207" s="166" t="n">
        <v>0</v>
      </c>
      <c r="G207" s="167" t="n">
        <v>0</v>
      </c>
    </row>
    <row r="208" ht="12.75" customHeight="1" s="414">
      <c r="B208" s="13" t="inlineStr">
        <is>
          <t>HR</t>
        </is>
      </c>
      <c r="C208" s="104" t="inlineStr">
        <is>
          <t>Jersy</t>
        </is>
      </c>
      <c r="D208" s="105">
        <f>$D$12</f>
        <v/>
      </c>
      <c r="E208" s="158" t="n">
        <v>0</v>
      </c>
      <c r="F208" s="166" t="n">
        <v>0</v>
      </c>
      <c r="G208" s="167" t="n">
        <v>0</v>
      </c>
    </row>
    <row r="209" ht="12.75" customHeight="1" s="414">
      <c r="C209" s="78" t="n"/>
      <c r="D209" s="77">
        <f>$D$13</f>
        <v/>
      </c>
      <c r="E209" s="162" t="n">
        <v>0</v>
      </c>
      <c r="F209" s="166" t="n">
        <v>0</v>
      </c>
      <c r="G209" s="167" t="n">
        <v>0</v>
      </c>
    </row>
    <row r="210" ht="12.75" customHeight="1" s="414">
      <c r="B210" s="13" t="inlineStr">
        <is>
          <t>CU</t>
        </is>
      </c>
      <c r="C210" s="104" t="inlineStr">
        <is>
          <t>Jordan</t>
        </is>
      </c>
      <c r="D210" s="105">
        <f>$D$12</f>
        <v/>
      </c>
      <c r="E210" s="158" t="n">
        <v>0</v>
      </c>
      <c r="F210" s="166" t="n">
        <v>0</v>
      </c>
      <c r="G210" s="167" t="n">
        <v>0</v>
      </c>
    </row>
    <row r="211" ht="12.75" customHeight="1" s="414">
      <c r="C211" s="78" t="n"/>
      <c r="D211" s="77">
        <f>$D$13</f>
        <v/>
      </c>
      <c r="E211" s="162" t="n">
        <v>0</v>
      </c>
      <c r="F211" s="166" t="n">
        <v>0</v>
      </c>
      <c r="G211" s="167" t="n">
        <v>0</v>
      </c>
    </row>
    <row r="212" ht="12.75" customHeight="1" s="414">
      <c r="B212" s="13" t="inlineStr">
        <is>
          <t>KW</t>
        </is>
      </c>
      <c r="C212" s="104" t="inlineStr">
        <is>
          <t>Kazakhstan</t>
        </is>
      </c>
      <c r="D212" s="105">
        <f>$D$12</f>
        <v/>
      </c>
      <c r="E212" s="158" t="n">
        <v>0</v>
      </c>
      <c r="F212" s="166" t="n">
        <v>0</v>
      </c>
      <c r="G212" s="167" t="n">
        <v>0</v>
      </c>
    </row>
    <row r="213" ht="12.75" customHeight="1" s="414">
      <c r="C213" s="78" t="n"/>
      <c r="D213" s="77">
        <f>$D$13</f>
        <v/>
      </c>
      <c r="E213" s="162" t="n">
        <v>0</v>
      </c>
      <c r="F213" s="166" t="n">
        <v>0</v>
      </c>
      <c r="G213" s="167" t="n">
        <v>0</v>
      </c>
    </row>
    <row r="214" ht="12.75" customHeight="1" s="414">
      <c r="B214" s="13" t="inlineStr">
        <is>
          <t>LA</t>
        </is>
      </c>
      <c r="C214" s="104" t="inlineStr">
        <is>
          <t>Kenya</t>
        </is>
      </c>
      <c r="D214" s="105">
        <f>$D$12</f>
        <v/>
      </c>
      <c r="E214" s="158" t="n">
        <v>0</v>
      </c>
      <c r="F214" s="166" t="n">
        <v>0</v>
      </c>
      <c r="G214" s="167" t="n">
        <v>0</v>
      </c>
    </row>
    <row r="215" ht="12.75" customHeight="1" s="414">
      <c r="C215" s="78" t="n"/>
      <c r="D215" s="77">
        <f>$D$13</f>
        <v/>
      </c>
      <c r="E215" s="162" t="n">
        <v>0</v>
      </c>
      <c r="F215" s="166" t="n">
        <v>0</v>
      </c>
      <c r="G215" s="167" t="n">
        <v>0</v>
      </c>
    </row>
    <row r="216" ht="12.75" customHeight="1" s="414">
      <c r="B216" s="13" t="inlineStr">
        <is>
          <t>LS</t>
        </is>
      </c>
      <c r="C216" s="104" t="inlineStr">
        <is>
          <t>Kiribati</t>
        </is>
      </c>
      <c r="D216" s="105">
        <f>$D$12</f>
        <v/>
      </c>
      <c r="E216" s="158" t="n">
        <v>0</v>
      </c>
      <c r="F216" s="166" t="n">
        <v>0</v>
      </c>
      <c r="G216" s="167" t="n">
        <v>0</v>
      </c>
    </row>
    <row r="217" ht="12.75" customHeight="1" s="414">
      <c r="C217" s="78" t="n"/>
      <c r="D217" s="77">
        <f>$D$13</f>
        <v/>
      </c>
      <c r="E217" s="162" t="n">
        <v>0</v>
      </c>
      <c r="F217" s="166" t="n">
        <v>0</v>
      </c>
      <c r="G217" s="167" t="n">
        <v>0</v>
      </c>
    </row>
    <row r="218" ht="12.75" customHeight="1" s="414">
      <c r="B218" s="13" t="inlineStr">
        <is>
          <t>LV</t>
        </is>
      </c>
      <c r="C218" s="104" t="inlineStr">
        <is>
          <t>Korea, Democratic People´s Republic Of</t>
        </is>
      </c>
      <c r="D218" s="105">
        <f>$D$12</f>
        <v/>
      </c>
      <c r="E218" s="158" t="n">
        <v>0</v>
      </c>
      <c r="F218" s="166" t="n">
        <v>0</v>
      </c>
      <c r="G218" s="167" t="n">
        <v>0</v>
      </c>
    </row>
    <row r="219" ht="12.75" customHeight="1" s="414">
      <c r="C219" s="78" t="n"/>
      <c r="D219" s="77">
        <f>$D$13</f>
        <v/>
      </c>
      <c r="E219" s="162" t="n">
        <v>0</v>
      </c>
      <c r="F219" s="166" t="n">
        <v>0</v>
      </c>
      <c r="G219" s="167" t="n">
        <v>0</v>
      </c>
    </row>
    <row r="220" ht="12.75" customHeight="1" s="414">
      <c r="B220" s="13" t="inlineStr">
        <is>
          <t>LB</t>
        </is>
      </c>
      <c r="C220" s="104" t="inlineStr">
        <is>
          <t>Korea, Republic Of</t>
        </is>
      </c>
      <c r="D220" s="105">
        <f>$D$12</f>
        <v/>
      </c>
      <c r="E220" s="158" t="n">
        <v>0</v>
      </c>
      <c r="F220" s="166" t="n">
        <v>0</v>
      </c>
      <c r="G220" s="167" t="n">
        <v>0</v>
      </c>
    </row>
    <row r="221" ht="12.75" customHeight="1" s="414">
      <c r="C221" s="78" t="n"/>
      <c r="D221" s="77">
        <f>$D$13</f>
        <v/>
      </c>
      <c r="E221" s="162" t="n">
        <v>0</v>
      </c>
      <c r="F221" s="166" t="n">
        <v>0</v>
      </c>
      <c r="G221" s="167" t="n">
        <v>0</v>
      </c>
    </row>
    <row r="222" ht="12.75" customHeight="1" s="414">
      <c r="B222" s="13" t="inlineStr">
        <is>
          <t>LR</t>
        </is>
      </c>
      <c r="C222" s="104" t="inlineStr">
        <is>
          <t>Kuwait</t>
        </is>
      </c>
      <c r="D222" s="105">
        <f>$D$12</f>
        <v/>
      </c>
      <c r="E222" s="158" t="n">
        <v>0</v>
      </c>
      <c r="F222" s="166" t="n">
        <v>0</v>
      </c>
      <c r="G222" s="167" t="n">
        <v>0</v>
      </c>
    </row>
    <row r="223" ht="12.75" customHeight="1" s="414">
      <c r="C223" s="78" t="n"/>
      <c r="D223" s="77">
        <f>$D$13</f>
        <v/>
      </c>
      <c r="E223" s="162" t="n">
        <v>0</v>
      </c>
      <c r="F223" s="166" t="n">
        <v>0</v>
      </c>
      <c r="G223" s="167" t="n">
        <v>0</v>
      </c>
    </row>
    <row r="224" ht="12.75" customHeight="1" s="414">
      <c r="B224" s="13" t="inlineStr">
        <is>
          <t>LY</t>
        </is>
      </c>
      <c r="C224" s="104" t="inlineStr">
        <is>
          <t>Kyrgyzstan</t>
        </is>
      </c>
      <c r="D224" s="105">
        <f>$D$12</f>
        <v/>
      </c>
      <c r="E224" s="158" t="n">
        <v>0</v>
      </c>
      <c r="F224" s="166" t="n">
        <v>0</v>
      </c>
      <c r="G224" s="167" t="n">
        <v>0</v>
      </c>
    </row>
    <row r="225" ht="12.75" customHeight="1" s="414">
      <c r="C225" s="78" t="n"/>
      <c r="D225" s="77">
        <f>$D$13</f>
        <v/>
      </c>
      <c r="E225" s="162" t="n">
        <v>0</v>
      </c>
      <c r="F225" s="166" t="n">
        <v>0</v>
      </c>
      <c r="G225" s="167" t="n">
        <v>0</v>
      </c>
    </row>
    <row r="226" ht="12.75" customHeight="1" s="414">
      <c r="B226" s="13" t="inlineStr">
        <is>
          <t>LI</t>
        </is>
      </c>
      <c r="C226" s="104" t="inlineStr">
        <is>
          <t>Lao People´s Democratic Republic</t>
        </is>
      </c>
      <c r="D226" s="105">
        <f>$D$12</f>
        <v/>
      </c>
      <c r="E226" s="158" t="n">
        <v>0</v>
      </c>
      <c r="F226" s="166" t="n">
        <v>0</v>
      </c>
      <c r="G226" s="167" t="n">
        <v>0</v>
      </c>
    </row>
    <row r="227" ht="12.75" customHeight="1" s="414">
      <c r="C227" s="78" t="n"/>
      <c r="D227" s="77">
        <f>$D$13</f>
        <v/>
      </c>
      <c r="E227" s="162" t="n">
        <v>0</v>
      </c>
      <c r="F227" s="166" t="n">
        <v>0</v>
      </c>
      <c r="G227" s="167" t="n">
        <v>0</v>
      </c>
    </row>
    <row r="228" ht="12.75" customHeight="1" s="414">
      <c r="B228" s="13" t="inlineStr">
        <is>
          <t>LT</t>
        </is>
      </c>
      <c r="C228" s="104" t="inlineStr">
        <is>
          <t>Latvia</t>
        </is>
      </c>
      <c r="D228" s="105">
        <f>$D$12</f>
        <v/>
      </c>
      <c r="E228" s="158" t="n">
        <v>0</v>
      </c>
      <c r="F228" s="166" t="n">
        <v>0</v>
      </c>
      <c r="G228" s="167" t="n">
        <v>0</v>
      </c>
    </row>
    <row r="229" ht="12.75" customHeight="1" s="414">
      <c r="C229" s="78" t="n"/>
      <c r="D229" s="77">
        <f>$D$13</f>
        <v/>
      </c>
      <c r="E229" s="162" t="n">
        <v>0</v>
      </c>
      <c r="F229" s="166" t="n">
        <v>0</v>
      </c>
      <c r="G229" s="167" t="n">
        <v>0</v>
      </c>
    </row>
    <row r="230" ht="12.75" customHeight="1" s="414">
      <c r="B230" s="13" t="inlineStr">
        <is>
          <t>LU</t>
        </is>
      </c>
      <c r="C230" s="104" t="inlineStr">
        <is>
          <t>Lebanon</t>
        </is>
      </c>
      <c r="D230" s="105">
        <f>$D$12</f>
        <v/>
      </c>
      <c r="E230" s="158" t="n">
        <v>0</v>
      </c>
      <c r="F230" s="166" t="n">
        <v>0</v>
      </c>
      <c r="G230" s="167" t="n">
        <v>0</v>
      </c>
    </row>
    <row r="231" ht="12.75" customHeight="1" s="414">
      <c r="C231" s="78" t="n"/>
      <c r="D231" s="77">
        <f>$D$13</f>
        <v/>
      </c>
      <c r="E231" s="162" t="n">
        <v>0</v>
      </c>
      <c r="F231" s="166" t="n">
        <v>0</v>
      </c>
      <c r="G231" s="167" t="n">
        <v>0</v>
      </c>
    </row>
    <row r="232" ht="12.75" customHeight="1" s="414">
      <c r="B232" s="13" t="inlineStr">
        <is>
          <t>MO</t>
        </is>
      </c>
      <c r="C232" s="104" t="inlineStr">
        <is>
          <t>Lesotho</t>
        </is>
      </c>
      <c r="D232" s="105">
        <f>$D$12</f>
        <v/>
      </c>
      <c r="E232" s="158" t="n">
        <v>0</v>
      </c>
      <c r="F232" s="166" t="n">
        <v>0</v>
      </c>
      <c r="G232" s="167" t="n">
        <v>0</v>
      </c>
    </row>
    <row r="233" ht="12.75" customHeight="1" s="414">
      <c r="C233" s="78" t="n"/>
      <c r="D233" s="77">
        <f>$D$13</f>
        <v/>
      </c>
      <c r="E233" s="162" t="n">
        <v>0</v>
      </c>
      <c r="F233" s="166" t="n">
        <v>0</v>
      </c>
      <c r="G233" s="167" t="n">
        <v>0</v>
      </c>
    </row>
    <row r="234" ht="12.75" customHeight="1" s="414">
      <c r="B234" s="13" t="inlineStr">
        <is>
          <t>MG</t>
        </is>
      </c>
      <c r="C234" s="104" t="inlineStr">
        <is>
          <t>Liberia</t>
        </is>
      </c>
      <c r="D234" s="105">
        <f>$D$12</f>
        <v/>
      </c>
      <c r="E234" s="158" t="n">
        <v>0</v>
      </c>
      <c r="F234" s="166" t="n">
        <v>0</v>
      </c>
      <c r="G234" s="167" t="n">
        <v>0</v>
      </c>
    </row>
    <row r="235" ht="12.75" customHeight="1" s="414">
      <c r="C235" s="78" t="n"/>
      <c r="D235" s="77">
        <f>$D$13</f>
        <v/>
      </c>
      <c r="E235" s="162" t="n">
        <v>0</v>
      </c>
      <c r="F235" s="166" t="n">
        <v>0</v>
      </c>
      <c r="G235" s="167" t="n">
        <v>0</v>
      </c>
    </row>
    <row r="236" ht="12.75" customHeight="1" s="414">
      <c r="B236" s="13" t="inlineStr">
        <is>
          <t>MW</t>
        </is>
      </c>
      <c r="C236" s="104" t="inlineStr">
        <is>
          <t>Libyan Arab Jamahiriya</t>
        </is>
      </c>
      <c r="D236" s="105">
        <f>$D$12</f>
        <v/>
      </c>
      <c r="E236" s="158" t="n">
        <v>0</v>
      </c>
      <c r="F236" s="166" t="n">
        <v>0</v>
      </c>
      <c r="G236" s="167" t="n">
        <v>0</v>
      </c>
    </row>
    <row r="237" ht="12.75" customHeight="1" s="414">
      <c r="C237" s="78" t="n"/>
      <c r="D237" s="77">
        <f>$D$13</f>
        <v/>
      </c>
      <c r="E237" s="162" t="n">
        <v>0</v>
      </c>
      <c r="F237" s="166" t="n">
        <v>0</v>
      </c>
      <c r="G237" s="167" t="n">
        <v>0</v>
      </c>
    </row>
    <row r="238" ht="12.75" customHeight="1" s="414">
      <c r="B238" s="13" t="inlineStr">
        <is>
          <t>MY</t>
        </is>
      </c>
      <c r="C238" s="104" t="inlineStr">
        <is>
          <t>Liechtenstein</t>
        </is>
      </c>
      <c r="D238" s="105">
        <f>$D$12</f>
        <v/>
      </c>
      <c r="E238" s="158" t="n">
        <v>0</v>
      </c>
      <c r="F238" s="166" t="n">
        <v>0</v>
      </c>
      <c r="G238" s="167" t="n">
        <v>0</v>
      </c>
    </row>
    <row r="239" ht="12.75" customHeight="1" s="414">
      <c r="C239" s="78" t="n"/>
      <c r="D239" s="77">
        <f>$D$13</f>
        <v/>
      </c>
      <c r="E239" s="162" t="n">
        <v>0</v>
      </c>
      <c r="F239" s="166" t="n">
        <v>0</v>
      </c>
      <c r="G239" s="167" t="n">
        <v>0</v>
      </c>
    </row>
    <row r="240" ht="12.75" customHeight="1" s="414">
      <c r="B240" s="13" t="inlineStr">
        <is>
          <t>MV</t>
        </is>
      </c>
      <c r="C240" s="104" t="inlineStr">
        <is>
          <t>Lithuania</t>
        </is>
      </c>
      <c r="D240" s="105">
        <f>$D$12</f>
        <v/>
      </c>
      <c r="E240" s="158" t="n">
        <v>0</v>
      </c>
      <c r="F240" s="166" t="n">
        <v>0</v>
      </c>
      <c r="G240" s="167" t="n">
        <v>0</v>
      </c>
    </row>
    <row r="241" ht="12.75" customHeight="1" s="414">
      <c r="C241" s="78" t="n"/>
      <c r="D241" s="77">
        <f>$D$13</f>
        <v/>
      </c>
      <c r="E241" s="162" t="n">
        <v>0</v>
      </c>
      <c r="F241" s="166" t="n">
        <v>0</v>
      </c>
      <c r="G241" s="167" t="n">
        <v>0</v>
      </c>
    </row>
    <row r="242" ht="12.75" customHeight="1" s="414">
      <c r="B242" s="13" t="inlineStr">
        <is>
          <t>ML</t>
        </is>
      </c>
      <c r="C242" s="104" t="inlineStr">
        <is>
          <t>Luxembourg</t>
        </is>
      </c>
      <c r="D242" s="105">
        <f>$D$12</f>
        <v/>
      </c>
      <c r="E242" s="158" t="n">
        <v>0</v>
      </c>
      <c r="F242" s="166" t="n">
        <v>0</v>
      </c>
      <c r="G242" s="167" t="n">
        <v>0</v>
      </c>
    </row>
    <row r="243" ht="12.75" customHeight="1" s="414">
      <c r="C243" s="78" t="n"/>
      <c r="D243" s="77">
        <f>$D$13</f>
        <v/>
      </c>
      <c r="E243" s="162" t="n">
        <v>0</v>
      </c>
      <c r="F243" s="166" t="n">
        <v>0</v>
      </c>
      <c r="G243" s="167" t="n">
        <v>0</v>
      </c>
    </row>
    <row r="244" ht="12.75" customHeight="1" s="414">
      <c r="B244" s="13" t="inlineStr">
        <is>
          <t>MT</t>
        </is>
      </c>
      <c r="C244" s="104" t="inlineStr">
        <is>
          <t>Macau</t>
        </is>
      </c>
      <c r="D244" s="105">
        <f>$D$12</f>
        <v/>
      </c>
      <c r="E244" s="158" t="n">
        <v>0</v>
      </c>
      <c r="F244" s="166" t="n">
        <v>0</v>
      </c>
      <c r="G244" s="167" t="n">
        <v>0</v>
      </c>
    </row>
    <row r="245" ht="12.75" customHeight="1" s="414">
      <c r="C245" s="78" t="n"/>
      <c r="D245" s="77">
        <f>$D$13</f>
        <v/>
      </c>
      <c r="E245" s="162" t="n">
        <v>0</v>
      </c>
      <c r="F245" s="166" t="n">
        <v>0</v>
      </c>
      <c r="G245" s="167" t="n">
        <v>0</v>
      </c>
    </row>
    <row r="246" ht="12.75" customHeight="1" s="414">
      <c r="B246" s="13" t="inlineStr">
        <is>
          <t>MA</t>
        </is>
      </c>
      <c r="C246" s="104" t="inlineStr">
        <is>
          <t>Macedonia</t>
        </is>
      </c>
      <c r="D246" s="105">
        <f>$D$12</f>
        <v/>
      </c>
      <c r="E246" s="158" t="n">
        <v>0</v>
      </c>
      <c r="F246" s="166" t="n">
        <v>0</v>
      </c>
      <c r="G246" s="167" t="n">
        <v>0</v>
      </c>
    </row>
    <row r="247" ht="12.75" customHeight="1" s="414">
      <c r="C247" s="78" t="n"/>
      <c r="D247" s="77">
        <f>$D$13</f>
        <v/>
      </c>
      <c r="E247" s="162" t="n">
        <v>0</v>
      </c>
      <c r="F247" s="166" t="n">
        <v>0</v>
      </c>
      <c r="G247" s="167" t="n">
        <v>0</v>
      </c>
    </row>
    <row r="248" ht="12.75" customHeight="1" s="414">
      <c r="B248" s="13" t="inlineStr">
        <is>
          <t>MH</t>
        </is>
      </c>
      <c r="C248" s="104" t="inlineStr">
        <is>
          <t>Madagascar</t>
        </is>
      </c>
      <c r="D248" s="105">
        <f>$D$12</f>
        <v/>
      </c>
      <c r="E248" s="158" t="n">
        <v>0</v>
      </c>
      <c r="F248" s="166" t="n">
        <v>0</v>
      </c>
      <c r="G248" s="167" t="n">
        <v>0</v>
      </c>
    </row>
    <row r="249" ht="12.75" customHeight="1" s="414">
      <c r="C249" s="78" t="n"/>
      <c r="D249" s="77">
        <f>$D$13</f>
        <v/>
      </c>
      <c r="E249" s="162" t="n">
        <v>0</v>
      </c>
      <c r="F249" s="166" t="n">
        <v>0</v>
      </c>
      <c r="G249" s="167" t="n">
        <v>0</v>
      </c>
    </row>
    <row r="250" ht="12.75" customHeight="1" s="414">
      <c r="B250" s="13" t="inlineStr">
        <is>
          <t>MR</t>
        </is>
      </c>
      <c r="C250" s="104" t="inlineStr">
        <is>
          <t>Malawi</t>
        </is>
      </c>
      <c r="D250" s="105">
        <f>$D$12</f>
        <v/>
      </c>
      <c r="E250" s="158" t="n">
        <v>0</v>
      </c>
      <c r="F250" s="166" t="n">
        <v>0</v>
      </c>
      <c r="G250" s="167" t="n">
        <v>0</v>
      </c>
    </row>
    <row r="251" ht="12.75" customHeight="1" s="414">
      <c r="C251" s="78" t="n"/>
      <c r="D251" s="77">
        <f>$D$13</f>
        <v/>
      </c>
      <c r="E251" s="162" t="n">
        <v>0</v>
      </c>
      <c r="F251" s="166" t="n">
        <v>0</v>
      </c>
      <c r="G251" s="167" t="n">
        <v>0</v>
      </c>
    </row>
    <row r="252" ht="12.75" customHeight="1" s="414">
      <c r="B252" s="13" t="inlineStr">
        <is>
          <t>MU</t>
        </is>
      </c>
      <c r="C252" s="104" t="inlineStr">
        <is>
          <t>Malaysia</t>
        </is>
      </c>
      <c r="D252" s="105">
        <f>$D$12</f>
        <v/>
      </c>
      <c r="E252" s="158" t="n">
        <v>0</v>
      </c>
      <c r="F252" s="166" t="n">
        <v>0</v>
      </c>
      <c r="G252" s="167" t="n">
        <v>0</v>
      </c>
    </row>
    <row r="253" ht="12.75" customHeight="1" s="414">
      <c r="C253" s="78" t="n"/>
      <c r="D253" s="77">
        <f>$D$13</f>
        <v/>
      </c>
      <c r="E253" s="162" t="n">
        <v>0</v>
      </c>
      <c r="F253" s="166" t="n">
        <v>0</v>
      </c>
      <c r="G253" s="167" t="n">
        <v>0</v>
      </c>
    </row>
    <row r="254" ht="12.75" customHeight="1" s="414">
      <c r="B254" s="13" t="inlineStr">
        <is>
          <t>MK</t>
        </is>
      </c>
      <c r="C254" s="104" t="inlineStr">
        <is>
          <t>Maldives</t>
        </is>
      </c>
      <c r="D254" s="105">
        <f>$D$12</f>
        <v/>
      </c>
      <c r="E254" s="158" t="n">
        <v>0</v>
      </c>
      <c r="F254" s="166" t="n">
        <v>0</v>
      </c>
      <c r="G254" s="167" t="n">
        <v>0</v>
      </c>
    </row>
    <row r="255" ht="12.75" customHeight="1" s="414">
      <c r="C255" s="78" t="n"/>
      <c r="D255" s="77">
        <f>$D$13</f>
        <v/>
      </c>
      <c r="E255" s="162" t="n">
        <v>0</v>
      </c>
      <c r="F255" s="166" t="n">
        <v>0</v>
      </c>
      <c r="G255" s="167" t="n">
        <v>0</v>
      </c>
    </row>
    <row r="256" ht="12.75" customHeight="1" s="414">
      <c r="B256" s="13" t="inlineStr">
        <is>
          <t>MX</t>
        </is>
      </c>
      <c r="C256" s="104" t="inlineStr">
        <is>
          <t>Mali</t>
        </is>
      </c>
      <c r="D256" s="105">
        <f>$D$12</f>
        <v/>
      </c>
      <c r="E256" s="158" t="n">
        <v>0</v>
      </c>
      <c r="F256" s="166" t="n">
        <v>0</v>
      </c>
      <c r="G256" s="167" t="n">
        <v>0</v>
      </c>
    </row>
    <row r="257" ht="12.75" customHeight="1" s="414">
      <c r="C257" s="78" t="n"/>
      <c r="D257" s="77">
        <f>$D$13</f>
        <v/>
      </c>
      <c r="E257" s="162" t="n">
        <v>0</v>
      </c>
      <c r="F257" s="166" t="n">
        <v>0</v>
      </c>
      <c r="G257" s="167" t="n">
        <v>0</v>
      </c>
    </row>
    <row r="258" ht="12.75" customHeight="1" s="414">
      <c r="B258" s="13" t="inlineStr">
        <is>
          <t>FM</t>
        </is>
      </c>
      <c r="C258" s="104" t="inlineStr">
        <is>
          <t>Malta</t>
        </is>
      </c>
      <c r="D258" s="105">
        <f>$D$12</f>
        <v/>
      </c>
      <c r="E258" s="158" t="n">
        <v>0</v>
      </c>
      <c r="F258" s="166" t="n">
        <v>0</v>
      </c>
      <c r="G258" s="167" t="n">
        <v>0</v>
      </c>
    </row>
    <row r="259" ht="12.75" customHeight="1" s="414">
      <c r="C259" s="78" t="n"/>
      <c r="D259" s="77">
        <f>$D$13</f>
        <v/>
      </c>
      <c r="E259" s="162" t="n">
        <v>0</v>
      </c>
      <c r="F259" s="166" t="n">
        <v>0</v>
      </c>
      <c r="G259" s="167" t="n">
        <v>0</v>
      </c>
    </row>
    <row r="260" ht="12.75" customHeight="1" s="414">
      <c r="B260" s="13" t="inlineStr">
        <is>
          <t>MD</t>
        </is>
      </c>
      <c r="C260" s="104" t="inlineStr">
        <is>
          <t>Marshall Islands</t>
        </is>
      </c>
      <c r="D260" s="105">
        <f>$D$12</f>
        <v/>
      </c>
      <c r="E260" s="158" t="n">
        <v>0</v>
      </c>
      <c r="F260" s="166" t="n">
        <v>0</v>
      </c>
      <c r="G260" s="167" t="n">
        <v>0</v>
      </c>
    </row>
    <row r="261" ht="12.75" customHeight="1" s="414">
      <c r="C261" s="78" t="n"/>
      <c r="D261" s="77">
        <f>$D$13</f>
        <v/>
      </c>
      <c r="E261" s="162" t="n">
        <v>0</v>
      </c>
      <c r="F261" s="166" t="n">
        <v>0</v>
      </c>
      <c r="G261" s="167" t="n">
        <v>0</v>
      </c>
    </row>
    <row r="262" ht="12.75" customHeight="1" s="414">
      <c r="B262" s="13" t="inlineStr">
        <is>
          <t>MC</t>
        </is>
      </c>
      <c r="C262" s="104" t="inlineStr">
        <is>
          <t>Mauritania</t>
        </is>
      </c>
      <c r="D262" s="105">
        <f>$D$12</f>
        <v/>
      </c>
      <c r="E262" s="158" t="n">
        <v>0</v>
      </c>
      <c r="F262" s="166" t="n">
        <v>0</v>
      </c>
      <c r="G262" s="167" t="n">
        <v>0</v>
      </c>
    </row>
    <row r="263" ht="12.75" customHeight="1" s="414">
      <c r="C263" s="78" t="n"/>
      <c r="D263" s="77">
        <f>$D$13</f>
        <v/>
      </c>
      <c r="E263" s="162" t="n">
        <v>0</v>
      </c>
      <c r="F263" s="166" t="n">
        <v>0</v>
      </c>
      <c r="G263" s="167" t="n">
        <v>0</v>
      </c>
    </row>
    <row r="264" ht="12.75" customHeight="1" s="414">
      <c r="B264" s="13" t="inlineStr">
        <is>
          <t>MN</t>
        </is>
      </c>
      <c r="C264" s="104" t="inlineStr">
        <is>
          <t>Mauritius</t>
        </is>
      </c>
      <c r="D264" s="105">
        <f>$D$12</f>
        <v/>
      </c>
      <c r="E264" s="158" t="n">
        <v>0</v>
      </c>
      <c r="F264" s="166" t="n">
        <v>0</v>
      </c>
      <c r="G264" s="167" t="n">
        <v>0</v>
      </c>
    </row>
    <row r="265" ht="12.75" customHeight="1" s="414">
      <c r="C265" s="78" t="n"/>
      <c r="D265" s="77">
        <f>$D$13</f>
        <v/>
      </c>
      <c r="E265" s="162" t="n">
        <v>0</v>
      </c>
      <c r="F265" s="166" t="n">
        <v>0</v>
      </c>
      <c r="G265" s="167" t="n">
        <v>0</v>
      </c>
    </row>
    <row r="266" ht="12.75" customHeight="1" s="414">
      <c r="B266" s="13" t="inlineStr">
        <is>
          <t>ME</t>
        </is>
      </c>
      <c r="C266" s="104" t="inlineStr">
        <is>
          <t>Mexico</t>
        </is>
      </c>
      <c r="D266" s="105">
        <f>$D$12</f>
        <v/>
      </c>
      <c r="E266" s="158" t="n">
        <v>0</v>
      </c>
      <c r="F266" s="166" t="n">
        <v>0</v>
      </c>
      <c r="G266" s="167" t="n">
        <v>0</v>
      </c>
    </row>
    <row r="267" ht="12.75" customHeight="1" s="414">
      <c r="C267" s="78" t="n"/>
      <c r="D267" s="77">
        <f>$D$13</f>
        <v/>
      </c>
      <c r="E267" s="162" t="n">
        <v>0</v>
      </c>
      <c r="F267" s="166" t="n">
        <v>0</v>
      </c>
      <c r="G267" s="167" t="n">
        <v>0</v>
      </c>
    </row>
    <row r="268" ht="12.75" customHeight="1" s="414">
      <c r="B268" s="13" t="inlineStr">
        <is>
          <t>MZ</t>
        </is>
      </c>
      <c r="C268" s="104" t="inlineStr">
        <is>
          <t>Micronesia, Federated States Of</t>
        </is>
      </c>
      <c r="D268" s="105">
        <f>$D$12</f>
        <v/>
      </c>
      <c r="E268" s="158" t="n">
        <v>0</v>
      </c>
      <c r="F268" s="166" t="n">
        <v>0</v>
      </c>
      <c r="G268" s="167" t="n">
        <v>0</v>
      </c>
    </row>
    <row r="269" ht="12.75" customHeight="1" s="414">
      <c r="C269" s="78" t="n"/>
      <c r="D269" s="77">
        <f>$D$13</f>
        <v/>
      </c>
      <c r="E269" s="162" t="n">
        <v>0</v>
      </c>
      <c r="F269" s="166" t="n">
        <v>0</v>
      </c>
      <c r="G269" s="167" t="n">
        <v>0</v>
      </c>
    </row>
    <row r="270" ht="12.75" customHeight="1" s="414">
      <c r="B270" s="13" t="inlineStr">
        <is>
          <t>MM</t>
        </is>
      </c>
      <c r="C270" s="104" t="inlineStr">
        <is>
          <t>Moldova</t>
        </is>
      </c>
      <c r="D270" s="105">
        <f>$D$12</f>
        <v/>
      </c>
      <c r="E270" s="158" t="n">
        <v>0</v>
      </c>
      <c r="F270" s="166" t="n">
        <v>0</v>
      </c>
      <c r="G270" s="167" t="n">
        <v>0</v>
      </c>
    </row>
    <row r="271" ht="12.75" customHeight="1" s="414">
      <c r="C271" s="78" t="n"/>
      <c r="D271" s="77">
        <f>$D$13</f>
        <v/>
      </c>
      <c r="E271" s="162" t="n">
        <v>0</v>
      </c>
      <c r="F271" s="166" t="n">
        <v>0</v>
      </c>
      <c r="G271" s="167" t="n">
        <v>0</v>
      </c>
    </row>
    <row r="272" ht="12.75" customHeight="1" s="414">
      <c r="B272" s="13" t="inlineStr">
        <is>
          <t>NA</t>
        </is>
      </c>
      <c r="C272" s="104" t="inlineStr">
        <is>
          <t>Monaco</t>
        </is>
      </c>
      <c r="D272" s="105">
        <f>$D$12</f>
        <v/>
      </c>
      <c r="E272" s="158" t="n">
        <v>0</v>
      </c>
      <c r="F272" s="166" t="n">
        <v>0</v>
      </c>
      <c r="G272" s="167" t="n">
        <v>0</v>
      </c>
    </row>
    <row r="273" ht="12.75" customHeight="1" s="414">
      <c r="C273" s="78" t="n"/>
      <c r="D273" s="77">
        <f>$D$13</f>
        <v/>
      </c>
      <c r="E273" s="162" t="n">
        <v>0</v>
      </c>
      <c r="F273" s="166" t="n">
        <v>0</v>
      </c>
      <c r="G273" s="167" t="n">
        <v>0</v>
      </c>
    </row>
    <row r="274" ht="12.75" customHeight="1" s="414">
      <c r="B274" s="13" t="inlineStr">
        <is>
          <t>NR</t>
        </is>
      </c>
      <c r="C274" s="104" t="inlineStr">
        <is>
          <t>Mongolia</t>
        </is>
      </c>
      <c r="D274" s="105">
        <f>$D$12</f>
        <v/>
      </c>
      <c r="E274" s="158" t="n">
        <v>0</v>
      </c>
      <c r="F274" s="166" t="n">
        <v>0</v>
      </c>
      <c r="G274" s="167" t="n">
        <v>0</v>
      </c>
    </row>
    <row r="275" ht="12.75" customHeight="1" s="414">
      <c r="C275" s="78" t="n"/>
      <c r="D275" s="77">
        <f>$D$13</f>
        <v/>
      </c>
      <c r="E275" s="162" t="n">
        <v>0</v>
      </c>
      <c r="F275" s="166" t="n">
        <v>0</v>
      </c>
      <c r="G275" s="167" t="n">
        <v>0</v>
      </c>
    </row>
    <row r="276" ht="12.75" customHeight="1" s="414">
      <c r="B276" s="13" t="inlineStr">
        <is>
          <t>NP</t>
        </is>
      </c>
      <c r="C276" s="104" t="inlineStr">
        <is>
          <t>Montenegro</t>
        </is>
      </c>
      <c r="D276" s="105">
        <f>$D$12</f>
        <v/>
      </c>
      <c r="E276" s="158" t="n">
        <v>0</v>
      </c>
      <c r="F276" s="166" t="n">
        <v>0</v>
      </c>
      <c r="G276" s="167" t="n">
        <v>0</v>
      </c>
    </row>
    <row r="277" ht="12.75" customHeight="1" s="414">
      <c r="C277" s="78" t="n"/>
      <c r="D277" s="77">
        <f>$D$13</f>
        <v/>
      </c>
      <c r="E277" s="162" t="n">
        <v>0</v>
      </c>
      <c r="F277" s="166" t="n">
        <v>0</v>
      </c>
      <c r="G277" s="167" t="n">
        <v>0</v>
      </c>
    </row>
    <row r="278" ht="12.75" customHeight="1" s="414">
      <c r="B278" s="13" t="inlineStr">
        <is>
          <t>NZ</t>
        </is>
      </c>
      <c r="C278" s="104" t="inlineStr">
        <is>
          <t>Morocco</t>
        </is>
      </c>
      <c r="D278" s="105">
        <f>$D$12</f>
        <v/>
      </c>
      <c r="E278" s="158" t="n">
        <v>0</v>
      </c>
      <c r="F278" s="166" t="n">
        <v>0</v>
      </c>
      <c r="G278" s="167" t="n">
        <v>0</v>
      </c>
    </row>
    <row r="279" ht="12.75" customHeight="1" s="414">
      <c r="C279" s="78" t="n"/>
      <c r="D279" s="77">
        <f>$D$13</f>
        <v/>
      </c>
      <c r="E279" s="162" t="n">
        <v>0</v>
      </c>
      <c r="F279" s="166" t="n">
        <v>0</v>
      </c>
      <c r="G279" s="167" t="n">
        <v>0</v>
      </c>
    </row>
    <row r="280" ht="12.75" customHeight="1" s="414">
      <c r="B280" s="13" t="inlineStr">
        <is>
          <t>NI</t>
        </is>
      </c>
      <c r="C280" s="104" t="inlineStr">
        <is>
          <t>Mozambique</t>
        </is>
      </c>
      <c r="D280" s="105">
        <f>$D$12</f>
        <v/>
      </c>
      <c r="E280" s="158" t="n">
        <v>0</v>
      </c>
      <c r="F280" s="166" t="n">
        <v>0</v>
      </c>
      <c r="G280" s="167" t="n">
        <v>0</v>
      </c>
    </row>
    <row r="281" ht="12.75" customHeight="1" s="414">
      <c r="C281" s="78" t="n"/>
      <c r="D281" s="77">
        <f>$D$13</f>
        <v/>
      </c>
      <c r="E281" s="162" t="n">
        <v>0</v>
      </c>
      <c r="F281" s="166" t="n">
        <v>0</v>
      </c>
      <c r="G281" s="167" t="n">
        <v>0</v>
      </c>
    </row>
    <row r="282" ht="12.75" customHeight="1" s="414">
      <c r="B282" s="13" t="inlineStr">
        <is>
          <t>NL</t>
        </is>
      </c>
      <c r="C282" s="104" t="inlineStr">
        <is>
          <t>Myanmar</t>
        </is>
      </c>
      <c r="D282" s="105">
        <f>$D$12</f>
        <v/>
      </c>
      <c r="E282" s="158" t="n">
        <v>0</v>
      </c>
      <c r="F282" s="166" t="n">
        <v>0</v>
      </c>
      <c r="G282" s="167" t="n">
        <v>0</v>
      </c>
    </row>
    <row r="283" ht="12.75" customHeight="1" s="414">
      <c r="C283" s="78" t="n"/>
      <c r="D283" s="77">
        <f>$D$13</f>
        <v/>
      </c>
      <c r="E283" s="162" t="n">
        <v>0</v>
      </c>
      <c r="F283" s="166" t="n">
        <v>0</v>
      </c>
      <c r="G283" s="167" t="n">
        <v>0</v>
      </c>
    </row>
    <row r="284" ht="12.75" customHeight="1" s="414">
      <c r="B284" s="13" t="inlineStr">
        <is>
          <t>NE</t>
        </is>
      </c>
      <c r="C284" s="104" t="inlineStr">
        <is>
          <t>Namibia</t>
        </is>
      </c>
      <c r="D284" s="105">
        <f>$D$12</f>
        <v/>
      </c>
      <c r="E284" s="158" t="n">
        <v>0</v>
      </c>
      <c r="F284" s="166" t="n">
        <v>0</v>
      </c>
      <c r="G284" s="167" t="n">
        <v>0</v>
      </c>
    </row>
    <row r="285" ht="12.75" customHeight="1" s="414">
      <c r="C285" s="78" t="n"/>
      <c r="D285" s="77">
        <f>$D$13</f>
        <v/>
      </c>
      <c r="E285" s="162" t="n">
        <v>0</v>
      </c>
      <c r="F285" s="166" t="n">
        <v>0</v>
      </c>
      <c r="G285" s="167" t="n">
        <v>0</v>
      </c>
    </row>
    <row r="286" ht="12.75" customHeight="1" s="414">
      <c r="B286" s="13" t="inlineStr">
        <is>
          <t>NG</t>
        </is>
      </c>
      <c r="C286" s="104" t="inlineStr">
        <is>
          <t>Nauru</t>
        </is>
      </c>
      <c r="D286" s="105">
        <f>$D$12</f>
        <v/>
      </c>
      <c r="E286" s="158" t="n">
        <v>0</v>
      </c>
      <c r="F286" s="166" t="n">
        <v>0</v>
      </c>
      <c r="G286" s="167" t="n">
        <v>0</v>
      </c>
    </row>
    <row r="287" ht="12.75" customHeight="1" s="414">
      <c r="C287" s="78" t="n"/>
      <c r="D287" s="77">
        <f>$D$13</f>
        <v/>
      </c>
      <c r="E287" s="162" t="n">
        <v>0</v>
      </c>
      <c r="F287" s="166" t="n">
        <v>0</v>
      </c>
      <c r="G287" s="167" t="n">
        <v>0</v>
      </c>
    </row>
    <row r="288" ht="12.75" customHeight="1" s="414">
      <c r="B288" s="13" t="inlineStr">
        <is>
          <t>NO</t>
        </is>
      </c>
      <c r="C288" s="104" t="inlineStr">
        <is>
          <t>Nepal</t>
        </is>
      </c>
      <c r="D288" s="105">
        <f>$D$12</f>
        <v/>
      </c>
      <c r="E288" s="158" t="n">
        <v>0</v>
      </c>
      <c r="F288" s="166" t="n">
        <v>0</v>
      </c>
      <c r="G288" s="167" t="n">
        <v>0</v>
      </c>
    </row>
    <row r="289" ht="12.75" customHeight="1" s="414">
      <c r="C289" s="78" t="n"/>
      <c r="D289" s="77">
        <f>$D$13</f>
        <v/>
      </c>
      <c r="E289" s="162" t="n">
        <v>0</v>
      </c>
      <c r="F289" s="166" t="n">
        <v>0</v>
      </c>
      <c r="G289" s="167" t="n">
        <v>0</v>
      </c>
    </row>
    <row r="290" ht="12.75" customHeight="1" s="414">
      <c r="B290" s="13" t="inlineStr">
        <is>
          <t>OM</t>
        </is>
      </c>
      <c r="C290" s="104" t="inlineStr">
        <is>
          <t>Netherlands</t>
        </is>
      </c>
      <c r="D290" s="105">
        <f>$D$12</f>
        <v/>
      </c>
      <c r="E290" s="158" t="n">
        <v>0</v>
      </c>
      <c r="F290" s="166" t="n">
        <v>0</v>
      </c>
      <c r="G290" s="167" t="n">
        <v>0</v>
      </c>
    </row>
    <row r="291" ht="12.75" customHeight="1" s="414">
      <c r="C291" s="78" t="n"/>
      <c r="D291" s="77">
        <f>$D$13</f>
        <v/>
      </c>
      <c r="E291" s="162" t="n">
        <v>0</v>
      </c>
      <c r="F291" s="166" t="n">
        <v>0</v>
      </c>
      <c r="G291" s="167" t="n">
        <v>0</v>
      </c>
    </row>
    <row r="292" ht="12.75" customHeight="1" s="414">
      <c r="B292" s="13" t="inlineStr">
        <is>
          <t>AT</t>
        </is>
      </c>
      <c r="C292" s="104" t="inlineStr">
        <is>
          <t>New Zealand</t>
        </is>
      </c>
      <c r="D292" s="105">
        <f>$D$12</f>
        <v/>
      </c>
      <c r="E292" s="158" t="n">
        <v>0</v>
      </c>
      <c r="F292" s="166" t="n">
        <v>0</v>
      </c>
      <c r="G292" s="167" t="n">
        <v>0</v>
      </c>
    </row>
    <row r="293" ht="12.75" customHeight="1" s="414">
      <c r="C293" s="78" t="n"/>
      <c r="D293" s="77">
        <f>$D$13</f>
        <v/>
      </c>
      <c r="E293" s="162" t="n">
        <v>0</v>
      </c>
      <c r="F293" s="166" t="n">
        <v>0</v>
      </c>
      <c r="G293" s="167" t="n">
        <v>0</v>
      </c>
    </row>
    <row r="294" ht="12.75" customHeight="1" s="414">
      <c r="B294" s="13" t="inlineStr">
        <is>
          <t>TL</t>
        </is>
      </c>
      <c r="C294" s="104" t="inlineStr">
        <is>
          <t>Nicaragua</t>
        </is>
      </c>
      <c r="D294" s="105">
        <f>$D$12</f>
        <v/>
      </c>
      <c r="E294" s="158" t="n">
        <v>0</v>
      </c>
      <c r="F294" s="166" t="n">
        <v>0</v>
      </c>
      <c r="G294" s="167" t="n">
        <v>0</v>
      </c>
    </row>
    <row r="295" ht="12.75" customHeight="1" s="414">
      <c r="C295" s="78" t="n"/>
      <c r="D295" s="77">
        <f>$D$13</f>
        <v/>
      </c>
      <c r="E295" s="162" t="n">
        <v>0</v>
      </c>
      <c r="F295" s="166" t="n">
        <v>0</v>
      </c>
      <c r="G295" s="167" t="n">
        <v>0</v>
      </c>
    </row>
    <row r="296" ht="12.75" customHeight="1" s="414">
      <c r="B296" s="13" t="inlineStr">
        <is>
          <t>PK</t>
        </is>
      </c>
      <c r="C296" s="104" t="inlineStr">
        <is>
          <t>Niger</t>
        </is>
      </c>
      <c r="D296" s="105">
        <f>$D$12</f>
        <v/>
      </c>
      <c r="E296" s="158" t="n">
        <v>0</v>
      </c>
      <c r="F296" s="166" t="n">
        <v>0</v>
      </c>
      <c r="G296" s="167" t="n">
        <v>0</v>
      </c>
    </row>
    <row r="297" ht="12.75" customHeight="1" s="414">
      <c r="C297" s="78" t="n"/>
      <c r="D297" s="77">
        <f>$D$13</f>
        <v/>
      </c>
      <c r="E297" s="162" t="n">
        <v>0</v>
      </c>
      <c r="F297" s="166" t="n">
        <v>0</v>
      </c>
      <c r="G297" s="167" t="n">
        <v>0</v>
      </c>
    </row>
    <row r="298" ht="12.75" customHeight="1" s="414">
      <c r="B298" s="13" t="inlineStr">
        <is>
          <t>PS</t>
        </is>
      </c>
      <c r="C298" s="104" t="inlineStr">
        <is>
          <t>Nigeria</t>
        </is>
      </c>
      <c r="D298" s="105">
        <f>$D$12</f>
        <v/>
      </c>
      <c r="E298" s="158" t="n">
        <v>0</v>
      </c>
      <c r="F298" s="166" t="n">
        <v>0</v>
      </c>
      <c r="G298" s="167" t="n">
        <v>0</v>
      </c>
    </row>
    <row r="299" ht="12.75" customHeight="1" s="414">
      <c r="C299" s="78" t="n"/>
      <c r="D299" s="77">
        <f>$D$13</f>
        <v/>
      </c>
      <c r="E299" s="162" t="n">
        <v>0</v>
      </c>
      <c r="F299" s="166" t="n">
        <v>0</v>
      </c>
      <c r="G299" s="167" t="n">
        <v>0</v>
      </c>
    </row>
    <row r="300" ht="12.75" customHeight="1" s="414">
      <c r="B300" s="13" t="inlineStr">
        <is>
          <t>PW</t>
        </is>
      </c>
      <c r="C300" s="104" t="inlineStr">
        <is>
          <t>Norway</t>
        </is>
      </c>
      <c r="D300" s="105">
        <f>$D$12</f>
        <v/>
      </c>
      <c r="E300" s="158" t="n">
        <v>0</v>
      </c>
      <c r="F300" s="166" t="n">
        <v>0</v>
      </c>
      <c r="G300" s="167" t="n">
        <v>0</v>
      </c>
    </row>
    <row r="301" ht="12.75" customHeight="1" s="414">
      <c r="C301" s="78" t="n"/>
      <c r="D301" s="77">
        <f>$D$13</f>
        <v/>
      </c>
      <c r="E301" s="162" t="n">
        <v>0</v>
      </c>
      <c r="F301" s="166" t="n">
        <v>0</v>
      </c>
      <c r="G301" s="167" t="n">
        <v>0</v>
      </c>
    </row>
    <row r="302" ht="12.75" customHeight="1" s="414">
      <c r="B302" s="13" t="inlineStr">
        <is>
          <t>PA</t>
        </is>
      </c>
      <c r="C302" s="104" t="inlineStr">
        <is>
          <t>Oman</t>
        </is>
      </c>
      <c r="D302" s="105">
        <f>$D$12</f>
        <v/>
      </c>
      <c r="E302" s="158" t="n">
        <v>0</v>
      </c>
      <c r="F302" s="166" t="n">
        <v>0</v>
      </c>
      <c r="G302" s="167" t="n">
        <v>0</v>
      </c>
    </row>
    <row r="303" ht="12.75" customHeight="1" s="414">
      <c r="C303" s="78" t="n"/>
      <c r="D303" s="77">
        <f>$D$13</f>
        <v/>
      </c>
      <c r="E303" s="162" t="n">
        <v>0</v>
      </c>
      <c r="F303" s="166" t="n">
        <v>0</v>
      </c>
      <c r="G303" s="167" t="n">
        <v>0</v>
      </c>
    </row>
    <row r="304" ht="12.75" customHeight="1" s="414">
      <c r="B304" s="13" t="inlineStr">
        <is>
          <t>PG</t>
        </is>
      </c>
      <c r="C304" s="104" t="inlineStr">
        <is>
          <t>Pakistan</t>
        </is>
      </c>
      <c r="D304" s="105">
        <f>$D$12</f>
        <v/>
      </c>
      <c r="E304" s="158" t="n">
        <v>0</v>
      </c>
      <c r="F304" s="166" t="n">
        <v>0</v>
      </c>
      <c r="G304" s="167" t="n">
        <v>0</v>
      </c>
    </row>
    <row r="305" ht="12.75" customHeight="1" s="414">
      <c r="C305" s="78" t="n"/>
      <c r="D305" s="77">
        <f>$D$13</f>
        <v/>
      </c>
      <c r="E305" s="162" t="n">
        <v>0</v>
      </c>
      <c r="F305" s="166" t="n">
        <v>0</v>
      </c>
      <c r="G305" s="167" t="n">
        <v>0</v>
      </c>
    </row>
    <row r="306" ht="12.75" customHeight="1" s="414">
      <c r="B306" s="13" t="inlineStr">
        <is>
          <t>PY</t>
        </is>
      </c>
      <c r="C306" s="104" t="inlineStr">
        <is>
          <t>Palau</t>
        </is>
      </c>
      <c r="D306" s="105">
        <f>$D$12</f>
        <v/>
      </c>
      <c r="E306" s="158" t="n">
        <v>0</v>
      </c>
      <c r="F306" s="166" t="n">
        <v>0</v>
      </c>
      <c r="G306" s="167" t="n">
        <v>0</v>
      </c>
    </row>
    <row r="307" ht="12.75" customHeight="1" s="414">
      <c r="C307" s="78" t="n"/>
      <c r="D307" s="77">
        <f>$D$13</f>
        <v/>
      </c>
      <c r="E307" s="162" t="n">
        <v>0</v>
      </c>
      <c r="F307" s="166" t="n">
        <v>0</v>
      </c>
      <c r="G307" s="167" t="n">
        <v>0</v>
      </c>
    </row>
    <row r="308" ht="12.75" customHeight="1" s="414">
      <c r="B308" s="13" t="inlineStr">
        <is>
          <t>PE</t>
        </is>
      </c>
      <c r="C308" s="104" t="inlineStr">
        <is>
          <t>Palestinian Authority</t>
        </is>
      </c>
      <c r="D308" s="105">
        <f>$D$12</f>
        <v/>
      </c>
      <c r="E308" s="158" t="n">
        <v>0</v>
      </c>
      <c r="F308" s="166" t="n">
        <v>0</v>
      </c>
      <c r="G308" s="167" t="n">
        <v>0</v>
      </c>
    </row>
    <row r="309" ht="12.75" customHeight="1" s="414">
      <c r="C309" s="78" t="n"/>
      <c r="D309" s="77">
        <f>$D$13</f>
        <v/>
      </c>
      <c r="E309" s="162" t="n">
        <v>0</v>
      </c>
      <c r="F309" s="166" t="n">
        <v>0</v>
      </c>
      <c r="G309" s="167" t="n">
        <v>0</v>
      </c>
    </row>
    <row r="310" ht="12.75" customHeight="1" s="414">
      <c r="B310" s="13" t="inlineStr">
        <is>
          <t>PH</t>
        </is>
      </c>
      <c r="C310" s="104" t="inlineStr">
        <is>
          <t>Panama</t>
        </is>
      </c>
      <c r="D310" s="105">
        <f>$D$12</f>
        <v/>
      </c>
      <c r="E310" s="158" t="n">
        <v>0</v>
      </c>
      <c r="F310" s="166" t="n">
        <v>0</v>
      </c>
      <c r="G310" s="167" t="n">
        <v>0</v>
      </c>
    </row>
    <row r="311" ht="12.75" customHeight="1" s="414">
      <c r="C311" s="78" t="n"/>
      <c r="D311" s="77">
        <f>$D$13</f>
        <v/>
      </c>
      <c r="E311" s="162" t="n">
        <v>0</v>
      </c>
      <c r="F311" s="166" t="n">
        <v>0</v>
      </c>
      <c r="G311" s="167" t="n">
        <v>0</v>
      </c>
    </row>
    <row r="312" ht="12.75" customHeight="1" s="414">
      <c r="B312" s="13" t="inlineStr">
        <is>
          <t>PL</t>
        </is>
      </c>
      <c r="C312" s="104" t="inlineStr">
        <is>
          <t>Papua New Guinea</t>
        </is>
      </c>
      <c r="D312" s="105">
        <f>$D$12</f>
        <v/>
      </c>
      <c r="E312" s="158" t="n">
        <v>0</v>
      </c>
      <c r="F312" s="166" t="n">
        <v>0</v>
      </c>
      <c r="G312" s="167" t="n">
        <v>0</v>
      </c>
    </row>
    <row r="313" ht="12.75" customHeight="1" s="414">
      <c r="C313" s="78" t="n"/>
      <c r="D313" s="77">
        <f>$D$13</f>
        <v/>
      </c>
      <c r="E313" s="162" t="n">
        <v>0</v>
      </c>
      <c r="F313" s="166" t="n">
        <v>0</v>
      </c>
      <c r="G313" s="167" t="n">
        <v>0</v>
      </c>
    </row>
    <row r="314" ht="12.75" customHeight="1" s="414">
      <c r="B314" s="13" t="inlineStr">
        <is>
          <t>PT</t>
        </is>
      </c>
      <c r="C314" s="104" t="inlineStr">
        <is>
          <t>Paraguay</t>
        </is>
      </c>
      <c r="D314" s="105">
        <f>$D$12</f>
        <v/>
      </c>
      <c r="E314" s="158" t="n">
        <v>0</v>
      </c>
      <c r="F314" s="166" t="n">
        <v>0</v>
      </c>
      <c r="G314" s="167" t="n">
        <v>0</v>
      </c>
    </row>
    <row r="315" ht="12.75" customHeight="1" s="414">
      <c r="C315" s="78" t="n"/>
      <c r="D315" s="77">
        <f>$D$13</f>
        <v/>
      </c>
      <c r="E315" s="162" t="n">
        <v>0</v>
      </c>
      <c r="F315" s="166" t="n">
        <v>0</v>
      </c>
      <c r="G315" s="167" t="n">
        <v>0</v>
      </c>
    </row>
    <row r="316" ht="12.75" customHeight="1" s="414">
      <c r="B316" s="13" t="inlineStr">
        <is>
          <t>PR</t>
        </is>
      </c>
      <c r="C316" s="104" t="inlineStr">
        <is>
          <t>Peru</t>
        </is>
      </c>
      <c r="D316" s="105">
        <f>$D$12</f>
        <v/>
      </c>
      <c r="E316" s="158" t="n">
        <v>0</v>
      </c>
      <c r="F316" s="166" t="n">
        <v>0</v>
      </c>
      <c r="G316" s="167" t="n">
        <v>0</v>
      </c>
    </row>
    <row r="317" ht="12.75" customHeight="1" s="414">
      <c r="C317" s="78" t="n"/>
      <c r="D317" s="77">
        <f>$D$13</f>
        <v/>
      </c>
      <c r="E317" s="162" t="n">
        <v>0</v>
      </c>
      <c r="F317" s="166" t="n">
        <v>0</v>
      </c>
      <c r="G317" s="167" t="n">
        <v>0</v>
      </c>
    </row>
    <row r="318" ht="12.75" customHeight="1" s="414">
      <c r="B318" s="13" t="inlineStr">
        <is>
          <t>RW</t>
        </is>
      </c>
      <c r="C318" s="104" t="inlineStr">
        <is>
          <t>Philippines</t>
        </is>
      </c>
      <c r="D318" s="105">
        <f>$D$12</f>
        <v/>
      </c>
      <c r="E318" s="158" t="n">
        <v>0</v>
      </c>
      <c r="F318" s="166" t="n">
        <v>0</v>
      </c>
      <c r="G318" s="167" t="n">
        <v>0</v>
      </c>
    </row>
    <row r="319" ht="12.75" customHeight="1" s="414">
      <c r="C319" s="78" t="n"/>
      <c r="D319" s="77">
        <f>$D$13</f>
        <v/>
      </c>
      <c r="E319" s="162" t="n">
        <v>0</v>
      </c>
      <c r="F319" s="166" t="n">
        <v>0</v>
      </c>
      <c r="G319" s="167" t="n">
        <v>0</v>
      </c>
    </row>
    <row r="320" ht="12.75" customHeight="1" s="414">
      <c r="B320" s="13" t="inlineStr">
        <is>
          <t>RO</t>
        </is>
      </c>
      <c r="C320" s="104" t="inlineStr">
        <is>
          <t>Poland</t>
        </is>
      </c>
      <c r="D320" s="105">
        <f>$D$12</f>
        <v/>
      </c>
      <c r="E320" s="158" t="n">
        <v>0</v>
      </c>
      <c r="F320" s="166" t="n">
        <v>0</v>
      </c>
      <c r="G320" s="167" t="n">
        <v>0</v>
      </c>
    </row>
    <row r="321" ht="12.75" customHeight="1" s="414">
      <c r="C321" s="78" t="n"/>
      <c r="D321" s="77">
        <f>$D$13</f>
        <v/>
      </c>
      <c r="E321" s="162" t="n">
        <v>0</v>
      </c>
      <c r="F321" s="166" t="n">
        <v>0</v>
      </c>
      <c r="G321" s="167" t="n">
        <v>0</v>
      </c>
    </row>
    <row r="322" ht="12.75" customHeight="1" s="414">
      <c r="B322" s="13" t="inlineStr">
        <is>
          <t>RU</t>
        </is>
      </c>
      <c r="C322" s="104" t="inlineStr">
        <is>
          <t>Portugal</t>
        </is>
      </c>
      <c r="D322" s="105">
        <f>$D$12</f>
        <v/>
      </c>
      <c r="E322" s="158" t="n">
        <v>0</v>
      </c>
      <c r="F322" s="166" t="n">
        <v>0</v>
      </c>
      <c r="G322" s="167" t="n">
        <v>0</v>
      </c>
    </row>
    <row r="323" ht="12.75" customHeight="1" s="414">
      <c r="C323" s="78" t="n"/>
      <c r="D323" s="77">
        <f>$D$13</f>
        <v/>
      </c>
      <c r="E323" s="162" t="n">
        <v>0</v>
      </c>
      <c r="F323" s="166" t="n">
        <v>0</v>
      </c>
      <c r="G323" s="167" t="n">
        <v>0</v>
      </c>
    </row>
    <row r="324" ht="12.75" customHeight="1" s="414">
      <c r="B324" s="13" t="inlineStr">
        <is>
          <t>SB</t>
        </is>
      </c>
      <c r="C324" s="104" t="inlineStr">
        <is>
          <t>Puerto Rico</t>
        </is>
      </c>
      <c r="D324" s="105">
        <f>$D$12</f>
        <v/>
      </c>
      <c r="E324" s="158" t="n">
        <v>0</v>
      </c>
      <c r="F324" s="166" t="n">
        <v>0</v>
      </c>
      <c r="G324" s="167" t="n">
        <v>0</v>
      </c>
    </row>
    <row r="325" ht="12.75" customHeight="1" s="414">
      <c r="C325" s="78" t="n"/>
      <c r="D325" s="77">
        <f>$D$13</f>
        <v/>
      </c>
      <c r="E325" s="162" t="n">
        <v>0</v>
      </c>
      <c r="F325" s="166" t="n">
        <v>0</v>
      </c>
      <c r="G325" s="167" t="n">
        <v>0</v>
      </c>
    </row>
    <row r="326" ht="12.75" customHeight="1" s="414">
      <c r="B326" s="13" t="inlineStr">
        <is>
          <t>ZM</t>
        </is>
      </c>
      <c r="C326" s="104" t="inlineStr">
        <is>
          <t>Qatar</t>
        </is>
      </c>
      <c r="D326" s="105">
        <f>$D$12</f>
        <v/>
      </c>
      <c r="E326" s="158" t="n">
        <v>0</v>
      </c>
      <c r="F326" s="166" t="n">
        <v>0</v>
      </c>
      <c r="G326" s="167" t="n">
        <v>0</v>
      </c>
    </row>
    <row r="327" ht="12.75" customHeight="1" s="414">
      <c r="C327" s="78" t="n"/>
      <c r="D327" s="77">
        <f>$D$13</f>
        <v/>
      </c>
      <c r="E327" s="162" t="n">
        <v>0</v>
      </c>
      <c r="F327" s="166" t="n">
        <v>0</v>
      </c>
      <c r="G327" s="167" t="n">
        <v>0</v>
      </c>
    </row>
    <row r="328" ht="12.75" customHeight="1" s="414">
      <c r="B328" s="13" t="inlineStr">
        <is>
          <t>WS</t>
        </is>
      </c>
      <c r="C328" s="104" t="inlineStr">
        <is>
          <t>Romania</t>
        </is>
      </c>
      <c r="D328" s="105">
        <f>$D$12</f>
        <v/>
      </c>
      <c r="E328" s="158" t="n">
        <v>0</v>
      </c>
      <c r="F328" s="166" t="n">
        <v>0</v>
      </c>
      <c r="G328" s="167" t="n">
        <v>0</v>
      </c>
    </row>
    <row r="329" ht="12.75" customHeight="1" s="414">
      <c r="C329" s="78" t="n"/>
      <c r="D329" s="77">
        <f>$D$13</f>
        <v/>
      </c>
      <c r="E329" s="162" t="n">
        <v>0</v>
      </c>
      <c r="F329" s="166" t="n">
        <v>0</v>
      </c>
      <c r="G329" s="167" t="n">
        <v>0</v>
      </c>
    </row>
    <row r="330" ht="12.75" customHeight="1" s="414">
      <c r="B330" s="13" t="inlineStr">
        <is>
          <t>SM</t>
        </is>
      </c>
      <c r="C330" s="104" t="inlineStr">
        <is>
          <t>Russian Federation</t>
        </is>
      </c>
      <c r="D330" s="105">
        <f>$D$12</f>
        <v/>
      </c>
      <c r="E330" s="158" t="n">
        <v>0</v>
      </c>
      <c r="F330" s="166" t="n">
        <v>0</v>
      </c>
      <c r="G330" s="167" t="n">
        <v>0</v>
      </c>
    </row>
    <row r="331" ht="12.75" customHeight="1" s="414">
      <c r="C331" s="78" t="n"/>
      <c r="D331" s="77">
        <f>$D$13</f>
        <v/>
      </c>
      <c r="E331" s="162" t="n">
        <v>0</v>
      </c>
      <c r="F331" s="166" t="n">
        <v>0</v>
      </c>
      <c r="G331" s="167" t="n">
        <v>0</v>
      </c>
    </row>
    <row r="332" ht="12.75" customHeight="1" s="414">
      <c r="B332" s="13" t="inlineStr">
        <is>
          <t>ST</t>
        </is>
      </c>
      <c r="C332" s="104" t="inlineStr">
        <is>
          <t>Rwanda</t>
        </is>
      </c>
      <c r="D332" s="105">
        <f>$D$12</f>
        <v/>
      </c>
      <c r="E332" s="158" t="n">
        <v>0</v>
      </c>
      <c r="F332" s="166" t="n">
        <v>0</v>
      </c>
      <c r="G332" s="167" t="n">
        <v>0</v>
      </c>
    </row>
    <row r="333" ht="12.75" customHeight="1" s="414">
      <c r="C333" s="78" t="n"/>
      <c r="D333" s="77">
        <f>$D$13</f>
        <v/>
      </c>
      <c r="E333" s="162" t="n">
        <v>0</v>
      </c>
      <c r="F333" s="166" t="n">
        <v>0</v>
      </c>
      <c r="G333" s="167" t="n">
        <v>0</v>
      </c>
    </row>
    <row r="334" ht="12.75" customHeight="1" s="414">
      <c r="B334" s="13" t="inlineStr">
        <is>
          <t>SA</t>
        </is>
      </c>
      <c r="C334" s="104" t="inlineStr">
        <is>
          <t>Saint Kitts and Nevis</t>
        </is>
      </c>
      <c r="D334" s="105">
        <f>$D$12</f>
        <v/>
      </c>
      <c r="E334" s="158" t="n">
        <v>0</v>
      </c>
      <c r="F334" s="166" t="n">
        <v>0</v>
      </c>
      <c r="G334" s="167" t="n">
        <v>0</v>
      </c>
    </row>
    <row r="335" ht="12.75" customHeight="1" s="414">
      <c r="C335" s="78" t="n"/>
      <c r="D335" s="77">
        <f>$D$13</f>
        <v/>
      </c>
      <c r="E335" s="162" t="n">
        <v>0</v>
      </c>
      <c r="F335" s="166" t="n">
        <v>0</v>
      </c>
      <c r="G335" s="167" t="n">
        <v>0</v>
      </c>
    </row>
    <row r="336" ht="12.75" customHeight="1" s="414">
      <c r="B336" s="13" t="inlineStr">
        <is>
          <t>SE</t>
        </is>
      </c>
      <c r="C336" s="104" t="inlineStr">
        <is>
          <t>Saint Lucia</t>
        </is>
      </c>
      <c r="D336" s="105">
        <f>$D$12</f>
        <v/>
      </c>
      <c r="E336" s="158" t="n">
        <v>0</v>
      </c>
      <c r="F336" s="166" t="n">
        <v>0</v>
      </c>
      <c r="G336" s="167" t="n">
        <v>0</v>
      </c>
    </row>
    <row r="337" ht="12.75" customHeight="1" s="414">
      <c r="C337" s="78" t="n"/>
      <c r="D337" s="77">
        <f>$D$13</f>
        <v/>
      </c>
      <c r="E337" s="162" t="n">
        <v>0</v>
      </c>
      <c r="F337" s="166" t="n">
        <v>0</v>
      </c>
      <c r="G337" s="167" t="n">
        <v>0</v>
      </c>
    </row>
    <row r="338" ht="12.75" customHeight="1" s="414">
      <c r="B338" s="13" t="inlineStr">
        <is>
          <t>CH</t>
        </is>
      </c>
      <c r="C338" s="104" t="inlineStr">
        <is>
          <t>Saint Vincent and the Grenadines</t>
        </is>
      </c>
      <c r="D338" s="105">
        <f>$D$12</f>
        <v/>
      </c>
      <c r="E338" s="158" t="n">
        <v>0</v>
      </c>
      <c r="F338" s="166" t="n">
        <v>0</v>
      </c>
      <c r="G338" s="167" t="n">
        <v>0</v>
      </c>
    </row>
    <row r="339" ht="12.75" customHeight="1" s="414">
      <c r="C339" s="78" t="n"/>
      <c r="D339" s="77">
        <f>$D$13</f>
        <v/>
      </c>
      <c r="E339" s="162" t="n">
        <v>0</v>
      </c>
      <c r="F339" s="166" t="n">
        <v>0</v>
      </c>
      <c r="G339" s="167" t="n">
        <v>0</v>
      </c>
    </row>
    <row r="340" ht="12.75" customHeight="1" s="414">
      <c r="B340" s="13" t="inlineStr">
        <is>
          <t>SN</t>
        </is>
      </c>
      <c r="C340" s="104" t="inlineStr">
        <is>
          <t>Samoa</t>
        </is>
      </c>
      <c r="D340" s="105">
        <f>$D$12</f>
        <v/>
      </c>
      <c r="E340" s="158" t="n">
        <v>0</v>
      </c>
      <c r="F340" s="166" t="n">
        <v>0</v>
      </c>
      <c r="G340" s="167" t="n">
        <v>0</v>
      </c>
    </row>
    <row r="341" ht="12.75" customHeight="1" s="414">
      <c r="C341" s="78" t="n"/>
      <c r="D341" s="77">
        <f>$D$13</f>
        <v/>
      </c>
      <c r="E341" s="162" t="n">
        <v>0</v>
      </c>
      <c r="F341" s="166" t="n">
        <v>0</v>
      </c>
      <c r="G341" s="167" t="n">
        <v>0</v>
      </c>
    </row>
    <row r="342" ht="12.75" customHeight="1" s="414">
      <c r="B342" s="13" t="inlineStr">
        <is>
          <t>RS</t>
        </is>
      </c>
      <c r="C342" s="104" t="inlineStr">
        <is>
          <t>San Marino</t>
        </is>
      </c>
      <c r="D342" s="105">
        <f>$D$12</f>
        <v/>
      </c>
      <c r="E342" s="158" t="n">
        <v>0</v>
      </c>
      <c r="F342" s="166" t="n">
        <v>0</v>
      </c>
      <c r="G342" s="167" t="n">
        <v>0</v>
      </c>
    </row>
    <row r="343" ht="12.75" customHeight="1" s="414">
      <c r="C343" s="78" t="n"/>
      <c r="D343" s="77">
        <f>$D$13</f>
        <v/>
      </c>
      <c r="E343" s="162" t="n">
        <v>0</v>
      </c>
      <c r="F343" s="166" t="n">
        <v>0</v>
      </c>
      <c r="G343" s="167" t="n">
        <v>0</v>
      </c>
    </row>
    <row r="344" ht="12.75" customHeight="1" s="414">
      <c r="B344" s="13" t="inlineStr">
        <is>
          <t>SC</t>
        </is>
      </c>
      <c r="C344" s="104" t="inlineStr">
        <is>
          <t>Sao Tome and Principe</t>
        </is>
      </c>
      <c r="D344" s="105">
        <f>$D$12</f>
        <v/>
      </c>
      <c r="E344" s="158" t="n">
        <v>0</v>
      </c>
      <c r="F344" s="166" t="n">
        <v>0</v>
      </c>
      <c r="G344" s="167" t="n">
        <v>0</v>
      </c>
    </row>
    <row r="345" ht="12.75" customHeight="1" s="414">
      <c r="C345" s="78" t="n"/>
      <c r="D345" s="77">
        <f>$D$13</f>
        <v/>
      </c>
      <c r="E345" s="162" t="n">
        <v>0</v>
      </c>
      <c r="F345" s="166" t="n">
        <v>0</v>
      </c>
      <c r="G345" s="167" t="n">
        <v>0</v>
      </c>
    </row>
    <row r="346" ht="12.75" customHeight="1" s="414">
      <c r="B346" s="13" t="inlineStr">
        <is>
          <t>SL</t>
        </is>
      </c>
      <c r="C346" s="104" t="inlineStr">
        <is>
          <t>Saudi Arabia</t>
        </is>
      </c>
      <c r="D346" s="105">
        <f>$D$12</f>
        <v/>
      </c>
      <c r="E346" s="158" t="n">
        <v>0</v>
      </c>
      <c r="F346" s="166" t="n">
        <v>0</v>
      </c>
      <c r="G346" s="167" t="n">
        <v>0</v>
      </c>
    </row>
    <row r="347" ht="12.75" customHeight="1" s="414">
      <c r="C347" s="78" t="n"/>
      <c r="D347" s="77">
        <f>$D$13</f>
        <v/>
      </c>
      <c r="E347" s="162" t="n">
        <v>0</v>
      </c>
      <c r="F347" s="166" t="n">
        <v>0</v>
      </c>
      <c r="G347" s="167" t="n">
        <v>0</v>
      </c>
    </row>
    <row r="348" ht="12.75" customHeight="1" s="414">
      <c r="B348" s="13" t="inlineStr">
        <is>
          <t>ZW</t>
        </is>
      </c>
      <c r="C348" s="104" t="inlineStr">
        <is>
          <t>Senegal</t>
        </is>
      </c>
      <c r="D348" s="105">
        <f>$D$12</f>
        <v/>
      </c>
      <c r="E348" s="158" t="n">
        <v>0</v>
      </c>
      <c r="F348" s="166" t="n">
        <v>0</v>
      </c>
      <c r="G348" s="167" t="n">
        <v>0</v>
      </c>
    </row>
    <row r="349" ht="12.75" customHeight="1" s="414">
      <c r="C349" s="78" t="n"/>
      <c r="D349" s="77">
        <f>$D$13</f>
        <v/>
      </c>
      <c r="E349" s="162" t="n">
        <v>0</v>
      </c>
      <c r="F349" s="166" t="n">
        <v>0</v>
      </c>
      <c r="G349" s="167" t="n">
        <v>0</v>
      </c>
    </row>
    <row r="350" ht="12.75" customHeight="1" s="414">
      <c r="B350" s="13" t="inlineStr">
        <is>
          <t>SG</t>
        </is>
      </c>
      <c r="C350" s="104" t="inlineStr">
        <is>
          <t>Serbia</t>
        </is>
      </c>
      <c r="D350" s="105">
        <f>$D$12</f>
        <v/>
      </c>
      <c r="E350" s="158" t="n">
        <v>0</v>
      </c>
      <c r="F350" s="166" t="n">
        <v>0</v>
      </c>
      <c r="G350" s="167" t="n">
        <v>0</v>
      </c>
    </row>
    <row r="351" ht="12.75" customHeight="1" s="414">
      <c r="C351" s="78" t="n"/>
      <c r="D351" s="77">
        <f>$D$13</f>
        <v/>
      </c>
      <c r="E351" s="162" t="n">
        <v>0</v>
      </c>
      <c r="F351" s="166" t="n">
        <v>0</v>
      </c>
      <c r="G351" s="167" t="n">
        <v>0</v>
      </c>
    </row>
    <row r="352" ht="12.75" customHeight="1" s="414">
      <c r="B352" s="13" t="inlineStr">
        <is>
          <t>SK</t>
        </is>
      </c>
      <c r="C352" s="104" t="inlineStr">
        <is>
          <t>Seychelles</t>
        </is>
      </c>
      <c r="D352" s="105">
        <f>$D$12</f>
        <v/>
      </c>
      <c r="E352" s="158" t="n">
        <v>0</v>
      </c>
      <c r="F352" s="166" t="n">
        <v>0</v>
      </c>
      <c r="G352" s="167" t="n">
        <v>0</v>
      </c>
    </row>
    <row r="353" ht="12.75" customHeight="1" s="414">
      <c r="C353" s="78" t="n"/>
      <c r="D353" s="77">
        <f>$D$13</f>
        <v/>
      </c>
      <c r="E353" s="162" t="n">
        <v>0</v>
      </c>
      <c r="F353" s="166" t="n">
        <v>0</v>
      </c>
      <c r="G353" s="167" t="n">
        <v>0</v>
      </c>
    </row>
    <row r="354" ht="12.75" customHeight="1" s="414">
      <c r="B354" s="13" t="inlineStr">
        <is>
          <t>SI</t>
        </is>
      </c>
      <c r="C354" s="104" t="inlineStr">
        <is>
          <t>Sierra Leone</t>
        </is>
      </c>
      <c r="D354" s="105">
        <f>$D$12</f>
        <v/>
      </c>
      <c r="E354" s="158" t="n">
        <v>0</v>
      </c>
      <c r="F354" s="166" t="n">
        <v>0</v>
      </c>
      <c r="G354" s="167" t="n">
        <v>0</v>
      </c>
    </row>
    <row r="355" ht="12.75" customHeight="1" s="414">
      <c r="C355" s="78" t="n"/>
      <c r="D355" s="77">
        <f>$D$13</f>
        <v/>
      </c>
      <c r="E355" s="162" t="n">
        <v>0</v>
      </c>
      <c r="F355" s="166" t="n">
        <v>0</v>
      </c>
      <c r="G355" s="167" t="n">
        <v>0</v>
      </c>
    </row>
    <row r="356" ht="12.75" customHeight="1" s="414">
      <c r="B356" s="13" t="inlineStr">
        <is>
          <t>SO</t>
        </is>
      </c>
      <c r="C356" s="104" t="inlineStr">
        <is>
          <t>Singapore</t>
        </is>
      </c>
      <c r="D356" s="105">
        <f>$D$12</f>
        <v/>
      </c>
      <c r="E356" s="158" t="n">
        <v>0</v>
      </c>
      <c r="F356" s="166" t="n">
        <v>0</v>
      </c>
      <c r="G356" s="167" t="n">
        <v>0</v>
      </c>
    </row>
    <row r="357" ht="12.75" customHeight="1" s="414">
      <c r="C357" s="78" t="n"/>
      <c r="D357" s="77">
        <f>$D$13</f>
        <v/>
      </c>
      <c r="E357" s="162" t="n">
        <v>0</v>
      </c>
      <c r="F357" s="166" t="n">
        <v>0</v>
      </c>
      <c r="G357" s="167" t="n">
        <v>0</v>
      </c>
    </row>
    <row r="358" ht="12.75" customHeight="1" s="414">
      <c r="B358" s="13" t="inlineStr">
        <is>
          <t>ES</t>
        </is>
      </c>
      <c r="C358" s="104" t="inlineStr">
        <is>
          <t>Slovakia</t>
        </is>
      </c>
      <c r="D358" s="105">
        <f>$D$12</f>
        <v/>
      </c>
      <c r="E358" s="158" t="n">
        <v>0</v>
      </c>
      <c r="F358" s="166" t="n">
        <v>0</v>
      </c>
      <c r="G358" s="167" t="n">
        <v>0</v>
      </c>
    </row>
    <row r="359" ht="12.75" customHeight="1" s="414">
      <c r="C359" s="78" t="n"/>
      <c r="D359" s="77">
        <f>$D$13</f>
        <v/>
      </c>
      <c r="E359" s="162" t="n">
        <v>0</v>
      </c>
      <c r="F359" s="166" t="n">
        <v>0</v>
      </c>
      <c r="G359" s="167" t="n">
        <v>0</v>
      </c>
    </row>
    <row r="360" ht="12.75" customHeight="1" s="414">
      <c r="B360" s="13" t="inlineStr">
        <is>
          <t>LK</t>
        </is>
      </c>
      <c r="C360" s="104" t="inlineStr">
        <is>
          <t>Slovenia</t>
        </is>
      </c>
      <c r="D360" s="105">
        <f>$D$12</f>
        <v/>
      </c>
      <c r="E360" s="158" t="n">
        <v>0</v>
      </c>
      <c r="F360" s="166" t="n">
        <v>0</v>
      </c>
      <c r="G360" s="167" t="n">
        <v>0</v>
      </c>
    </row>
    <row r="361" ht="12.75" customHeight="1" s="414">
      <c r="C361" s="78" t="n"/>
      <c r="D361" s="77">
        <f>$D$13</f>
        <v/>
      </c>
      <c r="E361" s="162" t="n">
        <v>0</v>
      </c>
      <c r="F361" s="166" t="n">
        <v>0</v>
      </c>
      <c r="G361" s="167" t="n">
        <v>0</v>
      </c>
    </row>
    <row r="362" ht="12.75" customHeight="1" s="414">
      <c r="B362" s="13" t="inlineStr">
        <is>
          <t>KN</t>
        </is>
      </c>
      <c r="C362" s="104" t="inlineStr">
        <is>
          <t>Solomon Islands</t>
        </is>
      </c>
      <c r="D362" s="105">
        <f>$D$12</f>
        <v/>
      </c>
      <c r="E362" s="158" t="n">
        <v>0</v>
      </c>
      <c r="F362" s="166" t="n">
        <v>0</v>
      </c>
      <c r="G362" s="167" t="n">
        <v>0</v>
      </c>
    </row>
    <row r="363" ht="12.75" customHeight="1" s="414">
      <c r="C363" s="78" t="n"/>
      <c r="D363" s="77">
        <f>$D$13</f>
        <v/>
      </c>
      <c r="E363" s="162" t="n">
        <v>0</v>
      </c>
      <c r="F363" s="166" t="n">
        <v>0</v>
      </c>
      <c r="G363" s="167" t="n">
        <v>0</v>
      </c>
    </row>
    <row r="364" ht="12.75" customHeight="1" s="414">
      <c r="B364" s="13" t="inlineStr">
        <is>
          <t>LC</t>
        </is>
      </c>
      <c r="C364" s="104" t="inlineStr">
        <is>
          <t>Somalia</t>
        </is>
      </c>
      <c r="D364" s="105">
        <f>$D$12</f>
        <v/>
      </c>
      <c r="E364" s="158" t="n">
        <v>0</v>
      </c>
      <c r="F364" s="166" t="n">
        <v>0</v>
      </c>
      <c r="G364" s="167" t="n">
        <v>0</v>
      </c>
    </row>
    <row r="365" ht="12.75" customHeight="1" s="414">
      <c r="C365" s="78" t="n"/>
      <c r="D365" s="77">
        <f>$D$13</f>
        <v/>
      </c>
      <c r="E365" s="162" t="n">
        <v>0</v>
      </c>
      <c r="F365" s="166" t="n">
        <v>0</v>
      </c>
      <c r="G365" s="167" t="n">
        <v>0</v>
      </c>
    </row>
    <row r="366" ht="12.75" customHeight="1" s="414">
      <c r="B366" s="13" t="inlineStr">
        <is>
          <t>VC</t>
        </is>
      </c>
      <c r="C366" s="104" t="inlineStr">
        <is>
          <t>South Africa</t>
        </is>
      </c>
      <c r="D366" s="105">
        <f>$D$12</f>
        <v/>
      </c>
      <c r="E366" s="158" t="n">
        <v>0</v>
      </c>
      <c r="F366" s="166" t="n">
        <v>0</v>
      </c>
      <c r="G366" s="167" t="n">
        <v>0</v>
      </c>
    </row>
    <row r="367" ht="12.75" customHeight="1" s="414">
      <c r="C367" s="78" t="n"/>
      <c r="D367" s="77">
        <f>$D$13</f>
        <v/>
      </c>
      <c r="E367" s="162" t="n">
        <v>0</v>
      </c>
      <c r="F367" s="166" t="n">
        <v>0</v>
      </c>
      <c r="G367" s="167" t="n">
        <v>0</v>
      </c>
    </row>
    <row r="368" ht="12.75" customHeight="1" s="414">
      <c r="B368" s="13" t="inlineStr">
        <is>
          <t>ZA</t>
        </is>
      </c>
      <c r="C368" s="104" t="inlineStr">
        <is>
          <t>Spain</t>
        </is>
      </c>
      <c r="D368" s="105">
        <f>$D$12</f>
        <v/>
      </c>
      <c r="E368" s="158" t="n">
        <v>0</v>
      </c>
      <c r="F368" s="166" t="n">
        <v>0</v>
      </c>
      <c r="G368" s="167" t="n">
        <v>0</v>
      </c>
    </row>
    <row r="369" ht="12.75" customHeight="1" s="414">
      <c r="C369" s="78" t="n"/>
      <c r="D369" s="77">
        <f>$D$13</f>
        <v/>
      </c>
      <c r="E369" s="162" t="n">
        <v>0</v>
      </c>
      <c r="F369" s="166" t="n">
        <v>0</v>
      </c>
      <c r="G369" s="167" t="n">
        <v>0</v>
      </c>
    </row>
    <row r="370" ht="12.75" customHeight="1" s="414">
      <c r="B370" s="13" t="inlineStr">
        <is>
          <t>SD</t>
        </is>
      </c>
      <c r="C370" s="104" t="inlineStr">
        <is>
          <t>Sri Lanka</t>
        </is>
      </c>
      <c r="D370" s="105">
        <f>$D$12</f>
        <v/>
      </c>
      <c r="E370" s="158" t="n">
        <v>0</v>
      </c>
      <c r="F370" s="166" t="n">
        <v>0</v>
      </c>
      <c r="G370" s="167" t="n">
        <v>0</v>
      </c>
    </row>
    <row r="371" ht="12.75" customHeight="1" s="414">
      <c r="C371" s="78" t="n"/>
      <c r="D371" s="77">
        <f>$D$13</f>
        <v/>
      </c>
      <c r="E371" s="162" t="n">
        <v>0</v>
      </c>
      <c r="F371" s="166" t="n">
        <v>0</v>
      </c>
      <c r="G371" s="167" t="n">
        <v>0</v>
      </c>
    </row>
    <row r="372" ht="12.75" customHeight="1" s="414">
      <c r="B372" s="13" t="inlineStr">
        <is>
          <t>SR</t>
        </is>
      </c>
      <c r="C372" s="104" t="inlineStr">
        <is>
          <t>Sudan</t>
        </is>
      </c>
      <c r="D372" s="105">
        <f>$D$12</f>
        <v/>
      </c>
      <c r="E372" s="158" t="n">
        <v>0</v>
      </c>
      <c r="F372" s="166" t="n">
        <v>0</v>
      </c>
      <c r="G372" s="167" t="n">
        <v>0</v>
      </c>
    </row>
    <row r="373" ht="12.75" customHeight="1" s="414">
      <c r="C373" s="78" t="n"/>
      <c r="D373" s="77">
        <f>$D$13</f>
        <v/>
      </c>
      <c r="E373" s="162" t="n">
        <v>0</v>
      </c>
      <c r="F373" s="166" t="n">
        <v>0</v>
      </c>
      <c r="G373" s="167" t="n">
        <v>0</v>
      </c>
    </row>
    <row r="374" ht="12.75" customHeight="1" s="414">
      <c r="B374" s="13" t="inlineStr">
        <is>
          <t>SZ</t>
        </is>
      </c>
      <c r="C374" s="104" t="inlineStr">
        <is>
          <t>Suriname</t>
        </is>
      </c>
      <c r="D374" s="105">
        <f>$D$12</f>
        <v/>
      </c>
      <c r="E374" s="158" t="n">
        <v>0</v>
      </c>
      <c r="F374" s="166" t="n">
        <v>0</v>
      </c>
      <c r="G374" s="167" t="n">
        <v>0</v>
      </c>
    </row>
    <row r="375" ht="12.75" customHeight="1" s="414">
      <c r="C375" s="78" t="n"/>
      <c r="D375" s="77">
        <f>$D$13</f>
        <v/>
      </c>
      <c r="E375" s="162" t="n">
        <v>0</v>
      </c>
      <c r="F375" s="166" t="n">
        <v>0</v>
      </c>
      <c r="G375" s="167" t="n">
        <v>0</v>
      </c>
    </row>
    <row r="376" ht="12.75" customHeight="1" s="414">
      <c r="B376" s="13" t="inlineStr">
        <is>
          <t>SY</t>
        </is>
      </c>
      <c r="C376" s="104" t="inlineStr">
        <is>
          <t>Swaziland</t>
        </is>
      </c>
      <c r="D376" s="105">
        <f>$D$12</f>
        <v/>
      </c>
      <c r="E376" s="158" t="n">
        <v>0</v>
      </c>
      <c r="F376" s="166" t="n">
        <v>0</v>
      </c>
      <c r="G376" s="167" t="n">
        <v>0</v>
      </c>
    </row>
    <row r="377" ht="12.75" customHeight="1" s="414">
      <c r="C377" s="78" t="n"/>
      <c r="D377" s="77">
        <f>$D$13</f>
        <v/>
      </c>
      <c r="E377" s="162" t="n">
        <v>0</v>
      </c>
      <c r="F377" s="166" t="n">
        <v>0</v>
      </c>
      <c r="G377" s="167" t="n">
        <v>0</v>
      </c>
    </row>
    <row r="378" ht="12.75" customHeight="1" s="414">
      <c r="B378" s="13" t="inlineStr">
        <is>
          <t>TJ</t>
        </is>
      </c>
      <c r="C378" s="104" t="inlineStr">
        <is>
          <t>Sweden</t>
        </is>
      </c>
      <c r="D378" s="105">
        <f>$D$12</f>
        <v/>
      </c>
      <c r="E378" s="158" t="n">
        <v>0</v>
      </c>
      <c r="F378" s="166" t="n">
        <v>0</v>
      </c>
      <c r="G378" s="167" t="n">
        <v>0</v>
      </c>
    </row>
    <row r="379" ht="12.75" customHeight="1" s="414">
      <c r="C379" s="78" t="n"/>
      <c r="D379" s="77">
        <f>$D$13</f>
        <v/>
      </c>
      <c r="E379" s="162" t="n">
        <v>0</v>
      </c>
      <c r="F379" s="166" t="n">
        <v>0</v>
      </c>
      <c r="G379" s="167" t="n">
        <v>0</v>
      </c>
    </row>
    <row r="380" ht="12.75" customHeight="1" s="414">
      <c r="B380" s="13" t="inlineStr">
        <is>
          <t>TW</t>
        </is>
      </c>
      <c r="C380" s="104" t="inlineStr">
        <is>
          <t>Switzerland</t>
        </is>
      </c>
      <c r="D380" s="105">
        <f>$D$12</f>
        <v/>
      </c>
      <c r="E380" s="158" t="n">
        <v>0</v>
      </c>
      <c r="F380" s="166" t="n">
        <v>0</v>
      </c>
      <c r="G380" s="167" t="n">
        <v>0</v>
      </c>
    </row>
    <row r="381" ht="12.75" customHeight="1" s="414">
      <c r="C381" s="78" t="n"/>
      <c r="D381" s="77">
        <f>$D$13</f>
        <v/>
      </c>
      <c r="E381" s="162" t="n">
        <v>0</v>
      </c>
      <c r="F381" s="166" t="n">
        <v>0</v>
      </c>
      <c r="G381" s="167" t="n">
        <v>0</v>
      </c>
    </row>
    <row r="382" ht="12.75" customHeight="1" s="414">
      <c r="B382" s="13" t="inlineStr">
        <is>
          <t>TZ</t>
        </is>
      </c>
      <c r="C382" s="104" t="inlineStr">
        <is>
          <t>Syrian Arab Republic</t>
        </is>
      </c>
      <c r="D382" s="105">
        <f>$D$12</f>
        <v/>
      </c>
      <c r="E382" s="158" t="n">
        <v>0</v>
      </c>
      <c r="F382" s="166" t="n">
        <v>0</v>
      </c>
      <c r="G382" s="167" t="n">
        <v>0</v>
      </c>
    </row>
    <row r="383" ht="12.75" customHeight="1" s="414">
      <c r="C383" s="78" t="n"/>
      <c r="D383" s="77">
        <f>$D$13</f>
        <v/>
      </c>
      <c r="E383" s="162" t="n">
        <v>0</v>
      </c>
      <c r="F383" s="166" t="n">
        <v>0</v>
      </c>
      <c r="G383" s="167" t="n">
        <v>0</v>
      </c>
    </row>
    <row r="384" ht="12.75" customHeight="1" s="414">
      <c r="B384" s="13" t="inlineStr">
        <is>
          <t>TH</t>
        </is>
      </c>
      <c r="C384" s="104" t="inlineStr">
        <is>
          <t>Taiwan</t>
        </is>
      </c>
      <c r="D384" s="105">
        <f>$D$12</f>
        <v/>
      </c>
      <c r="E384" s="158" t="n">
        <v>0</v>
      </c>
      <c r="F384" s="166" t="n">
        <v>0</v>
      </c>
      <c r="G384" s="167" t="n">
        <v>0</v>
      </c>
    </row>
    <row r="385" ht="12.75" customHeight="1" s="414">
      <c r="C385" s="78" t="n"/>
      <c r="D385" s="77">
        <f>$D$13</f>
        <v/>
      </c>
      <c r="E385" s="162" t="n">
        <v>0</v>
      </c>
      <c r="F385" s="166" t="n">
        <v>0</v>
      </c>
      <c r="G385" s="167" t="n">
        <v>0</v>
      </c>
    </row>
    <row r="386" ht="12.75" customHeight="1" s="414">
      <c r="B386" s="13" t="inlineStr">
        <is>
          <t>TG</t>
        </is>
      </c>
      <c r="C386" s="104" t="inlineStr">
        <is>
          <t>Tajikistan</t>
        </is>
      </c>
      <c r="D386" s="105">
        <f>$D$12</f>
        <v/>
      </c>
      <c r="E386" s="158" t="n">
        <v>0</v>
      </c>
      <c r="F386" s="166" t="n">
        <v>0</v>
      </c>
      <c r="G386" s="167" t="n">
        <v>0</v>
      </c>
    </row>
    <row r="387" ht="12.75" customHeight="1" s="414">
      <c r="C387" s="78" t="n"/>
      <c r="D387" s="77">
        <f>$D$13</f>
        <v/>
      </c>
      <c r="E387" s="162" t="n">
        <v>0</v>
      </c>
      <c r="F387" s="166" t="n">
        <v>0</v>
      </c>
      <c r="G387" s="167" t="n">
        <v>0</v>
      </c>
    </row>
    <row r="388" ht="12.75" customHeight="1" s="414">
      <c r="B388" s="13" t="inlineStr">
        <is>
          <t>TO</t>
        </is>
      </c>
      <c r="C388" s="104" t="inlineStr">
        <is>
          <t>Tanzania</t>
        </is>
      </c>
      <c r="D388" s="105">
        <f>$D$12</f>
        <v/>
      </c>
      <c r="E388" s="158" t="n">
        <v>0</v>
      </c>
      <c r="F388" s="166" t="n">
        <v>0</v>
      </c>
      <c r="G388" s="167" t="n">
        <v>0</v>
      </c>
    </row>
    <row r="389" ht="12.75" customHeight="1" s="414">
      <c r="C389" s="78" t="n"/>
      <c r="D389" s="77">
        <f>$D$13</f>
        <v/>
      </c>
      <c r="E389" s="162" t="n">
        <v>0</v>
      </c>
      <c r="F389" s="166" t="n">
        <v>0</v>
      </c>
      <c r="G389" s="167" t="n">
        <v>0</v>
      </c>
    </row>
    <row r="390" ht="12.75" customHeight="1" s="414">
      <c r="B390" s="13" t="inlineStr">
        <is>
          <t>TT</t>
        </is>
      </c>
      <c r="C390" s="104" t="inlineStr">
        <is>
          <t>Thailand</t>
        </is>
      </c>
      <c r="D390" s="105">
        <f>$D$12</f>
        <v/>
      </c>
      <c r="E390" s="158" t="n">
        <v>0</v>
      </c>
      <c r="F390" s="166" t="n">
        <v>0</v>
      </c>
      <c r="G390" s="167" t="n">
        <v>0</v>
      </c>
    </row>
    <row r="391" ht="12.75" customHeight="1" s="414">
      <c r="C391" s="78" t="n"/>
      <c r="D391" s="77">
        <f>$D$13</f>
        <v/>
      </c>
      <c r="E391" s="162" t="n">
        <v>0</v>
      </c>
      <c r="F391" s="166" t="n">
        <v>0</v>
      </c>
      <c r="G391" s="167" t="n">
        <v>0</v>
      </c>
    </row>
    <row r="392" ht="12.75" customHeight="1" s="414">
      <c r="B392" s="13" t="inlineStr">
        <is>
          <t>TD</t>
        </is>
      </c>
      <c r="C392" s="104" t="inlineStr">
        <is>
          <t>Togo</t>
        </is>
      </c>
      <c r="D392" s="105">
        <f>$D$12</f>
        <v/>
      </c>
      <c r="E392" s="158" t="n">
        <v>0</v>
      </c>
      <c r="F392" s="166" t="n">
        <v>0</v>
      </c>
      <c r="G392" s="167" t="n">
        <v>0</v>
      </c>
    </row>
    <row r="393" ht="12.75" customHeight="1" s="414">
      <c r="C393" s="78" t="n"/>
      <c r="D393" s="77">
        <f>$D$13</f>
        <v/>
      </c>
      <c r="E393" s="162" t="n">
        <v>0</v>
      </c>
      <c r="F393" s="166" t="n">
        <v>0</v>
      </c>
      <c r="G393" s="167" t="n">
        <v>0</v>
      </c>
    </row>
    <row r="394" ht="12.75" customHeight="1" s="414">
      <c r="B394" s="13" t="inlineStr">
        <is>
          <t>CZ</t>
        </is>
      </c>
      <c r="C394" s="104" t="inlineStr">
        <is>
          <t>Tonga</t>
        </is>
      </c>
      <c r="D394" s="105">
        <f>$D$12</f>
        <v/>
      </c>
      <c r="E394" s="158" t="n">
        <v>0</v>
      </c>
      <c r="F394" s="166" t="n">
        <v>0</v>
      </c>
      <c r="G394" s="167" t="n">
        <v>0</v>
      </c>
    </row>
    <row r="395" ht="12.75" customHeight="1" s="414">
      <c r="C395" s="78" t="n"/>
      <c r="D395" s="77">
        <f>$D$13</f>
        <v/>
      </c>
      <c r="E395" s="162" t="n">
        <v>0</v>
      </c>
      <c r="F395" s="166" t="n">
        <v>0</v>
      </c>
      <c r="G395" s="167" t="n">
        <v>0</v>
      </c>
    </row>
    <row r="396" ht="12.75" customHeight="1" s="414">
      <c r="B396" s="13" t="inlineStr">
        <is>
          <t>TN</t>
        </is>
      </c>
      <c r="C396" s="104" t="inlineStr">
        <is>
          <t>Trinidad and Tobago</t>
        </is>
      </c>
      <c r="D396" s="105">
        <f>$D$12</f>
        <v/>
      </c>
      <c r="E396" s="158" t="n">
        <v>0</v>
      </c>
      <c r="F396" s="166" t="n">
        <v>0</v>
      </c>
      <c r="G396" s="167" t="n">
        <v>0</v>
      </c>
    </row>
    <row r="397" ht="12.75" customHeight="1" s="414">
      <c r="C397" s="78" t="n"/>
      <c r="D397" s="77">
        <f>$D$13</f>
        <v/>
      </c>
      <c r="E397" s="162" t="n">
        <v>0</v>
      </c>
      <c r="F397" s="166" t="n">
        <v>0</v>
      </c>
      <c r="G397" s="167" t="n">
        <v>0</v>
      </c>
    </row>
    <row r="398" ht="12.75" customHeight="1" s="414">
      <c r="B398" s="13" t="inlineStr">
        <is>
          <t>TR</t>
        </is>
      </c>
      <c r="C398" s="104" t="inlineStr">
        <is>
          <t>Tunisia</t>
        </is>
      </c>
      <c r="D398" s="105">
        <f>$D$12</f>
        <v/>
      </c>
      <c r="E398" s="158" t="n">
        <v>0</v>
      </c>
      <c r="F398" s="166" t="n">
        <v>0</v>
      </c>
      <c r="G398" s="167" t="n">
        <v>0</v>
      </c>
    </row>
    <row r="399" ht="12.75" customHeight="1" s="414">
      <c r="C399" s="78" t="n"/>
      <c r="D399" s="77">
        <f>$D$13</f>
        <v/>
      </c>
      <c r="E399" s="162" t="n">
        <v>0</v>
      </c>
      <c r="F399" s="166" t="n">
        <v>0</v>
      </c>
      <c r="G399" s="167" t="n">
        <v>0</v>
      </c>
    </row>
    <row r="400" ht="12.75" customHeight="1" s="414">
      <c r="B400" s="13" t="inlineStr">
        <is>
          <t>TM</t>
        </is>
      </c>
      <c r="C400" s="104" t="inlineStr">
        <is>
          <t>Turkey</t>
        </is>
      </c>
      <c r="D400" s="105">
        <f>$D$12</f>
        <v/>
      </c>
      <c r="E400" s="158" t="n">
        <v>0</v>
      </c>
      <c r="F400" s="166" t="n">
        <v>0</v>
      </c>
      <c r="G400" s="167" t="n">
        <v>0</v>
      </c>
    </row>
    <row r="401" ht="12.75" customHeight="1" s="414">
      <c r="C401" s="78" t="n"/>
      <c r="D401" s="77">
        <f>$D$13</f>
        <v/>
      </c>
      <c r="E401" s="162" t="n">
        <v>0</v>
      </c>
      <c r="F401" s="166" t="n">
        <v>0</v>
      </c>
      <c r="G401" s="167" t="n">
        <v>0</v>
      </c>
    </row>
    <row r="402" ht="12.75" customHeight="1" s="414">
      <c r="B402" s="13" t="inlineStr">
        <is>
          <t>TV</t>
        </is>
      </c>
      <c r="C402" s="104" t="inlineStr">
        <is>
          <t>Turkmenistan</t>
        </is>
      </c>
      <c r="D402" s="105">
        <f>$D$12</f>
        <v/>
      </c>
      <c r="E402" s="158" t="n">
        <v>0</v>
      </c>
      <c r="F402" s="166" t="n">
        <v>0</v>
      </c>
      <c r="G402" s="167" t="n">
        <v>0</v>
      </c>
    </row>
    <row r="403" ht="12.75" customHeight="1" s="414">
      <c r="C403" s="78" t="n"/>
      <c r="D403" s="77">
        <f>$D$13</f>
        <v/>
      </c>
      <c r="E403" s="162" t="n">
        <v>0</v>
      </c>
      <c r="F403" s="166" t="n">
        <v>0</v>
      </c>
      <c r="G403" s="167" t="n">
        <v>0</v>
      </c>
    </row>
    <row r="404" ht="12.75" customHeight="1" s="414">
      <c r="B404" s="13" t="inlineStr">
        <is>
          <t>UG</t>
        </is>
      </c>
      <c r="C404" s="104" t="inlineStr">
        <is>
          <t>Tuvalu</t>
        </is>
      </c>
      <c r="D404" s="105">
        <f>$D$12</f>
        <v/>
      </c>
      <c r="E404" s="158" t="n">
        <v>0</v>
      </c>
      <c r="F404" s="166" t="n">
        <v>0</v>
      </c>
      <c r="G404" s="167" t="n">
        <v>0</v>
      </c>
    </row>
    <row r="405" ht="12.75" customHeight="1" s="414">
      <c r="C405" s="78" t="n"/>
      <c r="D405" s="77">
        <f>$D$13</f>
        <v/>
      </c>
      <c r="E405" s="162" t="n">
        <v>0</v>
      </c>
      <c r="F405" s="166" t="n">
        <v>0</v>
      </c>
      <c r="G405" s="167" t="n">
        <v>0</v>
      </c>
    </row>
    <row r="406" ht="12.75" customHeight="1" s="414">
      <c r="B406" s="13" t="inlineStr">
        <is>
          <t>UA</t>
        </is>
      </c>
      <c r="C406" s="104" t="inlineStr">
        <is>
          <t>Uganda</t>
        </is>
      </c>
      <c r="D406" s="105">
        <f>$D$12</f>
        <v/>
      </c>
      <c r="E406" s="158" t="n">
        <v>0</v>
      </c>
      <c r="F406" s="166" t="n">
        <v>0</v>
      </c>
      <c r="G406" s="167" t="n">
        <v>0</v>
      </c>
    </row>
    <row r="407" ht="12.75" customHeight="1" s="414">
      <c r="C407" s="78" t="n"/>
      <c r="D407" s="77">
        <f>$D$13</f>
        <v/>
      </c>
      <c r="E407" s="162" t="n">
        <v>0</v>
      </c>
      <c r="F407" s="166" t="n">
        <v>0</v>
      </c>
      <c r="G407" s="167" t="n">
        <v>0</v>
      </c>
    </row>
    <row r="408" ht="12.75" customHeight="1" s="414">
      <c r="B408" s="13" t="inlineStr">
        <is>
          <t>HU</t>
        </is>
      </c>
      <c r="C408" s="104" t="inlineStr">
        <is>
          <t>Ukraine</t>
        </is>
      </c>
      <c r="D408" s="105">
        <f>$D$12</f>
        <v/>
      </c>
      <c r="E408" s="158" t="n">
        <v>0</v>
      </c>
      <c r="F408" s="166" t="n">
        <v>0</v>
      </c>
      <c r="G408" s="167" t="n">
        <v>0</v>
      </c>
    </row>
    <row r="409" ht="12.75" customHeight="1" s="414">
      <c r="C409" s="78" t="n"/>
      <c r="D409" s="77">
        <f>$D$13</f>
        <v/>
      </c>
      <c r="E409" s="162" t="n">
        <v>0</v>
      </c>
      <c r="F409" s="166" t="n">
        <v>0</v>
      </c>
      <c r="G409" s="167" t="n">
        <v>0</v>
      </c>
    </row>
    <row r="410" ht="12.75" customHeight="1" s="414">
      <c r="B410" s="13" t="inlineStr">
        <is>
          <t>UY</t>
        </is>
      </c>
      <c r="C410" s="104" t="inlineStr">
        <is>
          <t>United Arab Emirates</t>
        </is>
      </c>
      <c r="D410" s="105">
        <f>$D$12</f>
        <v/>
      </c>
      <c r="E410" s="158" t="n">
        <v>0</v>
      </c>
      <c r="F410" s="166" t="n">
        <v>0</v>
      </c>
      <c r="G410" s="167" t="n">
        <v>0</v>
      </c>
    </row>
    <row r="411" ht="12.75" customHeight="1" s="414">
      <c r="C411" s="78" t="n"/>
      <c r="D411" s="77">
        <f>$D$13</f>
        <v/>
      </c>
      <c r="E411" s="162" t="n">
        <v>0</v>
      </c>
      <c r="F411" s="166" t="n">
        <v>0</v>
      </c>
      <c r="G411" s="167" t="n">
        <v>0</v>
      </c>
    </row>
    <row r="412" ht="12.75" customHeight="1" s="414">
      <c r="B412" s="13" t="inlineStr">
        <is>
          <t>US</t>
        </is>
      </c>
      <c r="C412" s="104" t="inlineStr">
        <is>
          <t>Uruguay</t>
        </is>
      </c>
      <c r="D412" s="105">
        <f>$D$12</f>
        <v/>
      </c>
      <c r="E412" s="158" t="n">
        <v>0</v>
      </c>
      <c r="F412" s="166" t="n">
        <v>0</v>
      </c>
      <c r="G412" s="167" t="n">
        <v>0</v>
      </c>
    </row>
    <row r="413" ht="12.75" customHeight="1" s="414">
      <c r="C413" s="78" t="n"/>
      <c r="D413" s="77">
        <f>$D$13</f>
        <v/>
      </c>
      <c r="E413" s="162" t="n">
        <v>0</v>
      </c>
      <c r="F413" s="166" t="n">
        <v>0</v>
      </c>
      <c r="G413" s="167" t="n">
        <v>0</v>
      </c>
    </row>
    <row r="414" ht="12.75" customHeight="1" s="414">
      <c r="B414" s="13" t="inlineStr">
        <is>
          <t>UZ</t>
        </is>
      </c>
      <c r="C414" s="104" t="inlineStr">
        <is>
          <t>USA</t>
        </is>
      </c>
      <c r="D414" s="105">
        <f>$D$12</f>
        <v/>
      </c>
      <c r="E414" s="158" t="n">
        <v>0</v>
      </c>
      <c r="F414" s="166" t="n">
        <v>0</v>
      </c>
      <c r="G414" s="167" t="n">
        <v>0</v>
      </c>
    </row>
    <row r="415" ht="12.75" customHeight="1" s="414">
      <c r="C415" s="78" t="n"/>
      <c r="D415" s="77">
        <f>$D$13</f>
        <v/>
      </c>
      <c r="E415" s="162" t="n">
        <v>0</v>
      </c>
      <c r="F415" s="166" t="n">
        <v>0</v>
      </c>
      <c r="G415" s="167" t="n">
        <v>0</v>
      </c>
    </row>
    <row r="416" ht="12.75" customHeight="1" s="414">
      <c r="B416" s="13" t="inlineStr">
        <is>
          <t>VU</t>
        </is>
      </c>
      <c r="C416" s="104" t="inlineStr">
        <is>
          <t>Uzbekistan</t>
        </is>
      </c>
      <c r="D416" s="105">
        <f>$D$12</f>
        <v/>
      </c>
      <c r="E416" s="158" t="n">
        <v>0</v>
      </c>
      <c r="F416" s="166" t="n">
        <v>0</v>
      </c>
      <c r="G416" s="167" t="n">
        <v>0</v>
      </c>
    </row>
    <row r="417" ht="12.75" customHeight="1" s="414">
      <c r="C417" s="78" t="n"/>
      <c r="D417" s="77">
        <f>$D$13</f>
        <v/>
      </c>
      <c r="E417" s="162" t="n">
        <v>0</v>
      </c>
      <c r="F417" s="166" t="n">
        <v>0</v>
      </c>
      <c r="G417" s="167" t="n">
        <v>0</v>
      </c>
    </row>
    <row r="418" ht="12.75" customHeight="1" s="414">
      <c r="B418" s="13" t="inlineStr">
        <is>
          <t>VA</t>
        </is>
      </c>
      <c r="C418" s="104" t="inlineStr">
        <is>
          <t>Vanuatu</t>
        </is>
      </c>
      <c r="D418" s="105">
        <f>$D$12</f>
        <v/>
      </c>
      <c r="E418" s="158" t="n">
        <v>0</v>
      </c>
      <c r="F418" s="166" t="n">
        <v>0</v>
      </c>
      <c r="G418" s="167" t="n">
        <v>0</v>
      </c>
    </row>
    <row r="419" ht="12.75" customHeight="1" s="414">
      <c r="C419" s="78" t="n"/>
      <c r="D419" s="77">
        <f>$D$13</f>
        <v/>
      </c>
      <c r="E419" s="162" t="n">
        <v>0</v>
      </c>
      <c r="F419" s="166" t="n">
        <v>0</v>
      </c>
      <c r="G419" s="167" t="n">
        <v>0</v>
      </c>
    </row>
    <row r="420" ht="12.75" customHeight="1" s="414">
      <c r="B420" s="13" t="inlineStr">
        <is>
          <t>VE</t>
        </is>
      </c>
      <c r="C420" s="104" t="inlineStr">
        <is>
          <t>Vatican City State</t>
        </is>
      </c>
      <c r="D420" s="105">
        <f>$D$12</f>
        <v/>
      </c>
      <c r="E420" s="158" t="n">
        <v>0</v>
      </c>
      <c r="F420" s="166" t="n">
        <v>0</v>
      </c>
      <c r="G420" s="167" t="n">
        <v>0</v>
      </c>
    </row>
    <row r="421" ht="12.75" customHeight="1" s="414">
      <c r="C421" s="78" t="n"/>
      <c r="D421" s="77">
        <f>$D$13</f>
        <v/>
      </c>
      <c r="E421" s="162" t="n">
        <v>0</v>
      </c>
      <c r="F421" s="166" t="n">
        <v>0</v>
      </c>
      <c r="G421" s="167" t="n">
        <v>0</v>
      </c>
    </row>
    <row r="422" ht="12.75" customHeight="1" s="414">
      <c r="B422" s="13" t="inlineStr">
        <is>
          <t>AE</t>
        </is>
      </c>
      <c r="C422" s="104" t="inlineStr">
        <is>
          <t>Venezuela</t>
        </is>
      </c>
      <c r="D422" s="105">
        <f>$D$12</f>
        <v/>
      </c>
      <c r="E422" s="158" t="n">
        <v>0</v>
      </c>
      <c r="F422" s="166" t="n">
        <v>0</v>
      </c>
      <c r="G422" s="167" t="n">
        <v>0</v>
      </c>
    </row>
    <row r="423" ht="12.75" customHeight="1" s="414">
      <c r="C423" s="78" t="n"/>
      <c r="D423" s="77">
        <f>$D$13</f>
        <v/>
      </c>
      <c r="E423" s="162" t="n">
        <v>0</v>
      </c>
      <c r="F423" s="166" t="n">
        <v>0</v>
      </c>
      <c r="G423" s="167" t="n">
        <v>0</v>
      </c>
    </row>
    <row r="424" ht="12.75" customHeight="1" s="414">
      <c r="B424" s="13" t="inlineStr">
        <is>
          <t>VN</t>
        </is>
      </c>
      <c r="C424" s="104" t="inlineStr">
        <is>
          <t>Viet Nam</t>
        </is>
      </c>
      <c r="D424" s="105">
        <f>$D$12</f>
        <v/>
      </c>
      <c r="E424" s="158" t="n">
        <v>0</v>
      </c>
      <c r="F424" s="166" t="n">
        <v>0</v>
      </c>
      <c r="G424" s="167" t="n">
        <v>0</v>
      </c>
    </row>
    <row r="425" ht="12.75" customHeight="1" s="414">
      <c r="C425" s="78" t="n"/>
      <c r="D425" s="77">
        <f>$D$13</f>
        <v/>
      </c>
      <c r="E425" s="162" t="n">
        <v>0</v>
      </c>
      <c r="F425" s="166" t="n">
        <v>0</v>
      </c>
      <c r="G425" s="167" t="n">
        <v>0</v>
      </c>
    </row>
    <row r="426" ht="12.75" customHeight="1" s="414">
      <c r="B426" s="13" t="inlineStr">
        <is>
          <t>BY</t>
        </is>
      </c>
      <c r="C426" s="104" t="inlineStr">
        <is>
          <t>Western Sahara</t>
        </is>
      </c>
      <c r="D426" s="105">
        <f>$D$12</f>
        <v/>
      </c>
      <c r="E426" s="158" t="n">
        <v>0</v>
      </c>
      <c r="F426" s="166" t="n">
        <v>0</v>
      </c>
      <c r="G426" s="167" t="n">
        <v>0</v>
      </c>
    </row>
    <row r="427" ht="12.75" customHeight="1" s="414">
      <c r="C427" s="78" t="n"/>
      <c r="D427" s="77">
        <f>$D$13</f>
        <v/>
      </c>
      <c r="E427" s="162" t="n">
        <v>0</v>
      </c>
      <c r="F427" s="166" t="n">
        <v>0</v>
      </c>
      <c r="G427" s="167" t="n">
        <v>0</v>
      </c>
    </row>
    <row r="428" ht="12.75" customHeight="1" s="414">
      <c r="B428" s="13" t="inlineStr">
        <is>
          <t>EH</t>
        </is>
      </c>
      <c r="C428" s="104" t="inlineStr">
        <is>
          <t>Yemen</t>
        </is>
      </c>
      <c r="D428" s="105">
        <f>$D$12</f>
        <v/>
      </c>
      <c r="E428" s="158" t="n">
        <v>0</v>
      </c>
      <c r="F428" s="166" t="n">
        <v>0</v>
      </c>
      <c r="G428" s="167" t="n">
        <v>0</v>
      </c>
    </row>
    <row r="429" ht="12.75" customHeight="1" s="414">
      <c r="C429" s="78" t="n"/>
      <c r="D429" s="77">
        <f>$D$13</f>
        <v/>
      </c>
      <c r="E429" s="162" t="n">
        <v>0</v>
      </c>
      <c r="F429" s="166" t="n">
        <v>0</v>
      </c>
      <c r="G429" s="167" t="n">
        <v>0</v>
      </c>
    </row>
    <row r="430" ht="12.75" customHeight="1" s="414">
      <c r="B430" s="13" t="inlineStr">
        <is>
          <t>CF</t>
        </is>
      </c>
      <c r="C430" s="104" t="inlineStr">
        <is>
          <t>Zambia</t>
        </is>
      </c>
      <c r="D430" s="105">
        <f>$D$12</f>
        <v/>
      </c>
      <c r="E430" s="158" t="n">
        <v>0</v>
      </c>
      <c r="F430" s="166" t="n">
        <v>0</v>
      </c>
      <c r="G430" s="167" t="n">
        <v>0</v>
      </c>
    </row>
    <row r="431" ht="12.75" customHeight="1" s="414">
      <c r="C431" s="78" t="n"/>
      <c r="D431" s="77">
        <f>$D$13</f>
        <v/>
      </c>
      <c r="E431" s="162" t="n">
        <v>0</v>
      </c>
      <c r="F431" s="166" t="n">
        <v>0</v>
      </c>
      <c r="G431" s="167" t="n">
        <v>0</v>
      </c>
    </row>
    <row r="432" ht="12.75" customHeight="1" s="414">
      <c r="B432" s="13" t="inlineStr">
        <is>
          <t>CY</t>
        </is>
      </c>
      <c r="C432" s="104" t="inlineStr">
        <is>
          <t>Zimbabwe</t>
        </is>
      </c>
      <c r="D432" s="105">
        <f>$D$12</f>
        <v/>
      </c>
      <c r="E432" s="158" t="n">
        <v>0</v>
      </c>
      <c r="F432" s="166" t="n">
        <v>0</v>
      </c>
      <c r="G432" s="167" t="n">
        <v>0</v>
      </c>
    </row>
    <row r="433" ht="12.75" customHeight="1" s="414">
      <c r="C433" s="78" t="n"/>
      <c r="D433" s="77">
        <f>$D$13</f>
        <v/>
      </c>
      <c r="E433" s="162" t="n">
        <v>0</v>
      </c>
      <c r="F433" s="166" t="n">
        <v>0</v>
      </c>
      <c r="G433" s="167" t="n">
        <v>0</v>
      </c>
    </row>
    <row r="434" ht="12.75" customHeight="1" s="414"/>
    <row r="435" ht="12.75" customHeight="1" s="414">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5"/>
  </cols>
  <sheetData>
    <row r="1" ht="5.1" customHeight="1" s="414"/>
    <row r="2" ht="12.75" customHeight="1" s="414">
      <c r="C2" s="13"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Mortgage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14">
      <c r="C8" s="41" t="n"/>
      <c r="D8" s="41" t="n"/>
      <c r="E8" s="399" t="inlineStr">
        <is>
          <t>Total</t>
        </is>
      </c>
      <c r="F8" s="460" t="inlineStr">
        <is>
          <t>thereof</t>
        </is>
      </c>
      <c r="G8" s="498" t="n"/>
      <c r="H8" s="498" t="n"/>
      <c r="I8" s="498" t="n"/>
      <c r="J8" s="499" t="n"/>
    </row>
    <row r="9" ht="25.5" customHeight="1" s="414">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14">
      <c r="C10" s="41" t="n"/>
      <c r="D10" s="41" t="n"/>
      <c r="E10" s="375" t="n"/>
      <c r="F10" s="463" t="inlineStr">
        <is>
          <t>overall</t>
        </is>
      </c>
      <c r="G10" s="251" t="inlineStr">
        <is>
          <t>thereof</t>
        </is>
      </c>
      <c r="H10" s="470" t="inlineStr">
        <is>
          <t>overall</t>
        </is>
      </c>
      <c r="I10" s="252" t="inlineStr">
        <is>
          <t>thereof</t>
        </is>
      </c>
      <c r="J10" s="502" t="n"/>
    </row>
    <row r="11" ht="53.25"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302.066</v>
      </c>
      <c r="F13" s="106" t="n">
        <v>0</v>
      </c>
      <c r="G13" s="106" t="n">
        <v>0</v>
      </c>
      <c r="H13" s="144" t="n">
        <v>0</v>
      </c>
      <c r="I13" s="106" t="n">
        <v>0</v>
      </c>
      <c r="J13" s="289" t="n">
        <v>302.066</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96.5</v>
      </c>
      <c r="F15" s="106" t="n">
        <v>0</v>
      </c>
      <c r="G15" s="106" t="n">
        <v>0</v>
      </c>
      <c r="H15" s="144" t="n">
        <v>0</v>
      </c>
      <c r="I15" s="106" t="n">
        <v>0</v>
      </c>
      <c r="J15" s="289" t="n">
        <v>96.5</v>
      </c>
    </row>
    <row r="16" ht="12.75" customHeight="1" s="414">
      <c r="B16" s="172" t="n"/>
      <c r="C16" s="77" t="n"/>
      <c r="D16" s="77">
        <f>$D$14</f>
        <v/>
      </c>
      <c r="E16" s="290" t="n">
        <v>0</v>
      </c>
      <c r="F16" s="147" t="n">
        <v>0</v>
      </c>
      <c r="G16" s="147" t="n">
        <v>0</v>
      </c>
      <c r="H16" s="150" t="n">
        <v>0</v>
      </c>
      <c r="I16" s="147" t="n">
        <v>0</v>
      </c>
      <c r="J16" s="291" t="n">
        <v>0</v>
      </c>
    </row>
    <row r="17" ht="12.75" customHeight="1" s="414">
      <c r="B17" s="173" t="inlineStr">
        <is>
          <t>BE</t>
        </is>
      </c>
      <c r="C17" s="104" t="inlineStr">
        <is>
          <t>Belgium</t>
        </is>
      </c>
      <c r="D17" s="105">
        <f>$D$13</f>
        <v/>
      </c>
      <c r="E17" s="288" t="n">
        <v>0</v>
      </c>
      <c r="F17" s="106" t="n">
        <v>0</v>
      </c>
      <c r="G17" s="106" t="n">
        <v>0</v>
      </c>
      <c r="H17" s="144" t="n">
        <v>0</v>
      </c>
      <c r="I17" s="106" t="n">
        <v>0</v>
      </c>
      <c r="J17" s="289" t="n">
        <v>0</v>
      </c>
    </row>
    <row r="18" ht="12.75" customHeight="1" s="414">
      <c r="B18" s="172" t="n"/>
      <c r="C18" s="77" t="n"/>
      <c r="D18" s="77">
        <f>$D$14</f>
        <v/>
      </c>
      <c r="E18" s="290" t="n">
        <v>0</v>
      </c>
      <c r="F18" s="147" t="n">
        <v>0</v>
      </c>
      <c r="G18" s="147" t="n">
        <v>0</v>
      </c>
      <c r="H18" s="150" t="n">
        <v>0</v>
      </c>
      <c r="I18" s="147" t="n">
        <v>0</v>
      </c>
      <c r="J18" s="291" t="n">
        <v>0</v>
      </c>
    </row>
    <row r="19" ht="12.75" customHeight="1" s="414">
      <c r="B19" s="173" t="inlineStr">
        <is>
          <t>BG</t>
        </is>
      </c>
      <c r="C19" s="104" t="inlineStr">
        <is>
          <t>Bulgaria</t>
        </is>
      </c>
      <c r="D19" s="105">
        <f>$D$13</f>
        <v/>
      </c>
      <c r="E19" s="288" t="n">
        <v>0</v>
      </c>
      <c r="F19" s="106" t="n">
        <v>0</v>
      </c>
      <c r="G19" s="106" t="n">
        <v>0</v>
      </c>
      <c r="H19" s="144" t="n">
        <v>0</v>
      </c>
      <c r="I19" s="106" t="n">
        <v>0</v>
      </c>
      <c r="J19" s="289" t="n">
        <v>0</v>
      </c>
    </row>
    <row r="20" ht="12.75" customHeight="1" s="414">
      <c r="B20" s="172" t="n"/>
      <c r="C20" s="77" t="n"/>
      <c r="D20" s="77">
        <f>$D$14</f>
        <v/>
      </c>
      <c r="E20" s="290" t="n">
        <v>0</v>
      </c>
      <c r="F20" s="147" t="n">
        <v>0</v>
      </c>
      <c r="G20" s="147" t="n">
        <v>0</v>
      </c>
      <c r="H20" s="150" t="n">
        <v>0</v>
      </c>
      <c r="I20" s="147" t="n">
        <v>0</v>
      </c>
      <c r="J20" s="291" t="n">
        <v>0</v>
      </c>
    </row>
    <row r="21" ht="12.75" customHeight="1" s="414">
      <c r="B21" s="172" t="inlineStr">
        <is>
          <t>HR</t>
        </is>
      </c>
      <c r="C21" s="104" t="inlineStr">
        <is>
          <t>Denmark</t>
        </is>
      </c>
      <c r="D21" s="105">
        <f>$D$13</f>
        <v/>
      </c>
      <c r="E21" s="288" t="n">
        <v>0</v>
      </c>
      <c r="F21" s="106" t="n">
        <v>0</v>
      </c>
      <c r="G21" s="106" t="n">
        <v>0</v>
      </c>
      <c r="H21" s="144" t="n">
        <v>0</v>
      </c>
      <c r="I21" s="106" t="n">
        <v>0</v>
      </c>
      <c r="J21" s="289" t="n">
        <v>0</v>
      </c>
    </row>
    <row r="22" ht="12.75" customHeight="1" s="414">
      <c r="B22" s="172" t="n"/>
      <c r="C22" s="77" t="n"/>
      <c r="D22" s="77">
        <f>$D$14</f>
        <v/>
      </c>
      <c r="E22" s="290" t="n">
        <v>0</v>
      </c>
      <c r="F22" s="147" t="n">
        <v>0</v>
      </c>
      <c r="G22" s="147" t="n">
        <v>0</v>
      </c>
      <c r="H22" s="150" t="n">
        <v>0</v>
      </c>
      <c r="I22" s="147" t="n">
        <v>0</v>
      </c>
      <c r="J22" s="291" t="n">
        <v>0</v>
      </c>
    </row>
    <row r="23" ht="12.75" customHeight="1" s="414">
      <c r="B23" s="173" t="inlineStr">
        <is>
          <t>DK</t>
        </is>
      </c>
      <c r="C23" s="104" t="inlineStr">
        <is>
          <t>Estonia</t>
        </is>
      </c>
      <c r="D23" s="105">
        <f>$D$13</f>
        <v/>
      </c>
      <c r="E23" s="288" t="n">
        <v>0</v>
      </c>
      <c r="F23" s="106" t="n">
        <v>0</v>
      </c>
      <c r="G23" s="106" t="n">
        <v>0</v>
      </c>
      <c r="H23" s="144" t="n">
        <v>0</v>
      </c>
      <c r="I23" s="106" t="n">
        <v>0</v>
      </c>
      <c r="J23" s="289" t="n">
        <v>0</v>
      </c>
    </row>
    <row r="24" ht="12.75" customHeight="1" s="414">
      <c r="B24" s="172" t="n"/>
      <c r="C24" s="77" t="n"/>
      <c r="D24" s="77">
        <f>$D$14</f>
        <v/>
      </c>
      <c r="E24" s="290" t="n">
        <v>0</v>
      </c>
      <c r="F24" s="147" t="n">
        <v>0</v>
      </c>
      <c r="G24" s="147" t="n">
        <v>0</v>
      </c>
      <c r="H24" s="150" t="n">
        <v>0</v>
      </c>
      <c r="I24" s="147" t="n">
        <v>0</v>
      </c>
      <c r="J24" s="291" t="n">
        <v>0</v>
      </c>
    </row>
    <row r="25" ht="12.75" customHeight="1" s="414">
      <c r="B25" s="173" t="inlineStr">
        <is>
          <t>EE</t>
        </is>
      </c>
      <c r="C25" s="104" t="inlineStr">
        <is>
          <t>Finland</t>
        </is>
      </c>
      <c r="D25" s="105">
        <f>$D$13</f>
        <v/>
      </c>
      <c r="E25" s="288" t="n">
        <v>0</v>
      </c>
      <c r="F25" s="106" t="n">
        <v>0</v>
      </c>
      <c r="G25" s="106" t="n">
        <v>0</v>
      </c>
      <c r="H25" s="144" t="n">
        <v>0</v>
      </c>
      <c r="I25" s="106" t="n">
        <v>0</v>
      </c>
      <c r="J25" s="289" t="n">
        <v>0</v>
      </c>
    </row>
    <row r="26" ht="12.75" customHeight="1" s="414">
      <c r="B26" s="172" t="n"/>
      <c r="C26" s="77" t="n"/>
      <c r="D26" s="77">
        <f>$D$14</f>
        <v/>
      </c>
      <c r="E26" s="290" t="n">
        <v>0</v>
      </c>
      <c r="F26" s="147" t="n">
        <v>0</v>
      </c>
      <c r="G26" s="147" t="n">
        <v>0</v>
      </c>
      <c r="H26" s="150" t="n">
        <v>0</v>
      </c>
      <c r="I26" s="147" t="n">
        <v>0</v>
      </c>
      <c r="J26" s="291" t="n">
        <v>0</v>
      </c>
    </row>
    <row r="27" ht="12.75" customHeight="1" s="414">
      <c r="B27" s="173" t="inlineStr">
        <is>
          <t>FI</t>
        </is>
      </c>
      <c r="C27" s="104" t="inlineStr">
        <is>
          <t>France</t>
        </is>
      </c>
      <c r="D27" s="105">
        <f>$D$13</f>
        <v/>
      </c>
      <c r="E27" s="288" t="n">
        <v>0</v>
      </c>
      <c r="F27" s="106" t="n">
        <v>0</v>
      </c>
      <c r="G27" s="106" t="n">
        <v>0</v>
      </c>
      <c r="H27" s="144" t="n">
        <v>0</v>
      </c>
      <c r="I27" s="106" t="n">
        <v>0</v>
      </c>
      <c r="J27" s="289" t="n">
        <v>0</v>
      </c>
    </row>
    <row r="28" ht="12.75" customHeight="1" s="414">
      <c r="B28" s="172" t="n"/>
      <c r="C28" s="77" t="n"/>
      <c r="D28" s="77">
        <f>$D$14</f>
        <v/>
      </c>
      <c r="E28" s="290" t="n">
        <v>0</v>
      </c>
      <c r="F28" s="147" t="n">
        <v>0</v>
      </c>
      <c r="G28" s="147" t="n">
        <v>0</v>
      </c>
      <c r="H28" s="150" t="n">
        <v>0</v>
      </c>
      <c r="I28" s="147" t="n">
        <v>0</v>
      </c>
      <c r="J28" s="291" t="n">
        <v>0</v>
      </c>
    </row>
    <row r="29" ht="12.75" customHeight="1" s="414">
      <c r="B29" s="172" t="inlineStr">
        <is>
          <t>FR</t>
        </is>
      </c>
      <c r="C29" s="104" t="inlineStr">
        <is>
          <t>Greece</t>
        </is>
      </c>
      <c r="D29" s="105">
        <f>$D$13</f>
        <v/>
      </c>
      <c r="E29" s="288" t="n">
        <v>0</v>
      </c>
      <c r="F29" s="106" t="n">
        <v>0</v>
      </c>
      <c r="G29" s="106" t="n">
        <v>0</v>
      </c>
      <c r="H29" s="144" t="n">
        <v>0</v>
      </c>
      <c r="I29" s="106" t="n">
        <v>0</v>
      </c>
      <c r="J29" s="289" t="n">
        <v>0</v>
      </c>
    </row>
    <row r="30" ht="12.75" customHeight="1" s="414">
      <c r="B30" s="172" t="n"/>
      <c r="C30" s="77" t="n"/>
      <c r="D30" s="77">
        <f>$D$14</f>
        <v/>
      </c>
      <c r="E30" s="290" t="n">
        <v>0</v>
      </c>
      <c r="F30" s="147" t="n">
        <v>0</v>
      </c>
      <c r="G30" s="147" t="n">
        <v>0</v>
      </c>
      <c r="H30" s="150" t="n">
        <v>0</v>
      </c>
      <c r="I30" s="147" t="n">
        <v>0</v>
      </c>
      <c r="J30" s="291" t="n">
        <v>0</v>
      </c>
    </row>
    <row r="31" ht="12.75" customHeight="1" s="414">
      <c r="B31" s="172" t="inlineStr">
        <is>
          <t>GR</t>
        </is>
      </c>
      <c r="C31" s="104" t="inlineStr">
        <is>
          <t>Great Britain</t>
        </is>
      </c>
      <c r="D31" s="105">
        <f>$D$13</f>
        <v/>
      </c>
      <c r="E31" s="288" t="n">
        <v>0</v>
      </c>
      <c r="F31" s="106" t="n">
        <v>0</v>
      </c>
      <c r="G31" s="106" t="n">
        <v>0</v>
      </c>
      <c r="H31" s="144" t="n">
        <v>0</v>
      </c>
      <c r="I31" s="106" t="n">
        <v>0</v>
      </c>
      <c r="J31" s="289" t="n">
        <v>0</v>
      </c>
    </row>
    <row r="32" ht="12.75" customHeight="1" s="414">
      <c r="B32" s="172" t="n"/>
      <c r="C32" s="77" t="n"/>
      <c r="D32" s="77">
        <f>$D$14</f>
        <v/>
      </c>
      <c r="E32" s="290" t="n">
        <v>0</v>
      </c>
      <c r="F32" s="147" t="n">
        <v>0</v>
      </c>
      <c r="G32" s="147" t="n">
        <v>0</v>
      </c>
      <c r="H32" s="150" t="n">
        <v>0</v>
      </c>
      <c r="I32" s="147" t="n">
        <v>0</v>
      </c>
      <c r="J32" s="291" t="n">
        <v>0</v>
      </c>
    </row>
    <row r="33" ht="12.75" customHeight="1" s="414">
      <c r="B33" s="172" t="inlineStr">
        <is>
          <t>GB</t>
        </is>
      </c>
      <c r="C33" s="104" t="inlineStr">
        <is>
          <t>Ireland</t>
        </is>
      </c>
      <c r="D33" s="105">
        <f>$D$13</f>
        <v/>
      </c>
      <c r="E33" s="288" t="n">
        <v>0</v>
      </c>
      <c r="F33" s="106" t="n">
        <v>0</v>
      </c>
      <c r="G33" s="106" t="n">
        <v>0</v>
      </c>
      <c r="H33" s="144" t="n">
        <v>0</v>
      </c>
      <c r="I33" s="106" t="n">
        <v>0</v>
      </c>
      <c r="J33" s="289" t="n">
        <v>0</v>
      </c>
    </row>
    <row r="34" ht="12.75" customHeight="1" s="414">
      <c r="B34" s="172" t="n"/>
      <c r="C34" s="77" t="n"/>
      <c r="D34" s="77">
        <f>$D$14</f>
        <v/>
      </c>
      <c r="E34" s="290" t="n">
        <v>0</v>
      </c>
      <c r="F34" s="147" t="n">
        <v>0</v>
      </c>
      <c r="G34" s="147" t="n">
        <v>0</v>
      </c>
      <c r="H34" s="150" t="n">
        <v>0</v>
      </c>
      <c r="I34" s="147" t="n">
        <v>0</v>
      </c>
      <c r="J34" s="291" t="n">
        <v>0</v>
      </c>
    </row>
    <row r="35" ht="12.75" customHeight="1" s="414">
      <c r="B35" s="172" t="inlineStr">
        <is>
          <t>IE</t>
        </is>
      </c>
      <c r="C35" s="104" t="inlineStr">
        <is>
          <t>Italy</t>
        </is>
      </c>
      <c r="D35" s="105">
        <f>$D$13</f>
        <v/>
      </c>
      <c r="E35" s="288" t="n">
        <v>0</v>
      </c>
      <c r="F35" s="106" t="n">
        <v>0</v>
      </c>
      <c r="G35" s="106" t="n">
        <v>0</v>
      </c>
      <c r="H35" s="144" t="n">
        <v>0</v>
      </c>
      <c r="I35" s="106" t="n">
        <v>0</v>
      </c>
      <c r="J35" s="289" t="n">
        <v>0</v>
      </c>
    </row>
    <row r="36" ht="12.75" customHeight="1" s="414">
      <c r="B36" s="172" t="n"/>
      <c r="C36" s="77" t="n"/>
      <c r="D36" s="77">
        <f>$D$14</f>
        <v/>
      </c>
      <c r="E36" s="290" t="n">
        <v>0</v>
      </c>
      <c r="F36" s="147" t="n">
        <v>0</v>
      </c>
      <c r="G36" s="147" t="n">
        <v>0</v>
      </c>
      <c r="H36" s="150" t="n">
        <v>0</v>
      </c>
      <c r="I36" s="147" t="n">
        <v>0</v>
      </c>
      <c r="J36" s="291" t="n">
        <v>0</v>
      </c>
    </row>
    <row r="37" ht="12.75" customHeight="1" s="414">
      <c r="B37" s="172" t="inlineStr">
        <is>
          <t>IT</t>
        </is>
      </c>
      <c r="C37" s="104" t="inlineStr">
        <is>
          <t>Croatia</t>
        </is>
      </c>
      <c r="D37" s="105">
        <f>$D$13</f>
        <v/>
      </c>
      <c r="E37" s="288" t="n">
        <v>0</v>
      </c>
      <c r="F37" s="106" t="n">
        <v>0</v>
      </c>
      <c r="G37" s="106" t="n">
        <v>0</v>
      </c>
      <c r="H37" s="144" t="n">
        <v>0</v>
      </c>
      <c r="I37" s="106" t="n">
        <v>0</v>
      </c>
      <c r="J37" s="289" t="n">
        <v>0</v>
      </c>
    </row>
    <row r="38" ht="12.75" customHeight="1" s="414">
      <c r="B38" s="172" t="n"/>
      <c r="C38" s="77" t="n"/>
      <c r="D38" s="77">
        <f>$D$14</f>
        <v/>
      </c>
      <c r="E38" s="290" t="n">
        <v>0</v>
      </c>
      <c r="F38" s="147" t="n">
        <v>0</v>
      </c>
      <c r="G38" s="147" t="n">
        <v>0</v>
      </c>
      <c r="H38" s="150" t="n">
        <v>0</v>
      </c>
      <c r="I38" s="147" t="n">
        <v>0</v>
      </c>
      <c r="J38" s="291" t="n">
        <v>0</v>
      </c>
    </row>
    <row r="39" ht="12.75" customHeight="1" s="414">
      <c r="B39" s="172" t="inlineStr">
        <is>
          <t>LV</t>
        </is>
      </c>
      <c r="C39" s="104" t="inlineStr">
        <is>
          <t>Latvia</t>
        </is>
      </c>
      <c r="D39" s="105">
        <f>$D$13</f>
        <v/>
      </c>
      <c r="E39" s="288" t="n">
        <v>0</v>
      </c>
      <c r="F39" s="106" t="n">
        <v>0</v>
      </c>
      <c r="G39" s="106" t="n">
        <v>0</v>
      </c>
      <c r="H39" s="144" t="n">
        <v>0</v>
      </c>
      <c r="I39" s="106" t="n">
        <v>0</v>
      </c>
      <c r="J39" s="289" t="n">
        <v>0</v>
      </c>
    </row>
    <row r="40" ht="12.75" customHeight="1" s="414">
      <c r="B40" s="172" t="n"/>
      <c r="C40" s="77" t="n"/>
      <c r="D40" s="77">
        <f>$D$14</f>
        <v/>
      </c>
      <c r="E40" s="290" t="n">
        <v>0</v>
      </c>
      <c r="F40" s="147" t="n">
        <v>0</v>
      </c>
      <c r="G40" s="147" t="n">
        <v>0</v>
      </c>
      <c r="H40" s="150" t="n">
        <v>0</v>
      </c>
      <c r="I40" s="147" t="n">
        <v>0</v>
      </c>
      <c r="J40" s="291" t="n">
        <v>0</v>
      </c>
    </row>
    <row r="41" ht="12.75" customHeight="1" s="414">
      <c r="B41" s="172" t="inlineStr">
        <is>
          <t>LT</t>
        </is>
      </c>
      <c r="C41" s="104" t="inlineStr">
        <is>
          <t>Lithuania</t>
        </is>
      </c>
      <c r="D41" s="105">
        <f>$D$13</f>
        <v/>
      </c>
      <c r="E41" s="288" t="n">
        <v>0</v>
      </c>
      <c r="F41" s="106" t="n">
        <v>0</v>
      </c>
      <c r="G41" s="106" t="n">
        <v>0</v>
      </c>
      <c r="H41" s="144" t="n">
        <v>0</v>
      </c>
      <c r="I41" s="106" t="n">
        <v>0</v>
      </c>
      <c r="J41" s="289" t="n">
        <v>0</v>
      </c>
    </row>
    <row r="42" ht="12.75" customHeight="1" s="414">
      <c r="B42" s="172" t="n"/>
      <c r="C42" s="77" t="n"/>
      <c r="D42" s="77">
        <f>$D$14</f>
        <v/>
      </c>
      <c r="E42" s="290" t="n">
        <v>0</v>
      </c>
      <c r="F42" s="147" t="n">
        <v>0</v>
      </c>
      <c r="G42" s="147" t="n">
        <v>0</v>
      </c>
      <c r="H42" s="150" t="n">
        <v>0</v>
      </c>
      <c r="I42" s="147" t="n">
        <v>0</v>
      </c>
      <c r="J42" s="291" t="n">
        <v>0</v>
      </c>
    </row>
    <row r="43" ht="12.75" customHeight="1" s="414">
      <c r="B43" s="172" t="inlineStr">
        <is>
          <t>LU</t>
        </is>
      </c>
      <c r="C43" s="104" t="inlineStr">
        <is>
          <t>Luxembourg</t>
        </is>
      </c>
      <c r="D43" s="105">
        <f>$D$13</f>
        <v/>
      </c>
      <c r="E43" s="288" t="n">
        <v>65.566</v>
      </c>
      <c r="F43" s="106" t="n">
        <v>0</v>
      </c>
      <c r="G43" s="106" t="n">
        <v>0</v>
      </c>
      <c r="H43" s="144" t="n">
        <v>0</v>
      </c>
      <c r="I43" s="106" t="n">
        <v>0</v>
      </c>
      <c r="J43" s="289" t="n">
        <v>65.566</v>
      </c>
    </row>
    <row r="44" ht="12.75" customHeight="1" s="414">
      <c r="B44" s="172" t="n"/>
      <c r="C44" s="77" t="n"/>
      <c r="D44" s="77">
        <f>$D$14</f>
        <v/>
      </c>
      <c r="E44" s="290" t="n">
        <v>0</v>
      </c>
      <c r="F44" s="147" t="n">
        <v>0</v>
      </c>
      <c r="G44" s="147" t="n">
        <v>0</v>
      </c>
      <c r="H44" s="150" t="n">
        <v>0</v>
      </c>
      <c r="I44" s="147" t="n">
        <v>0</v>
      </c>
      <c r="J44" s="291" t="n">
        <v>0</v>
      </c>
    </row>
    <row r="45" ht="12.75" customHeight="1" s="414">
      <c r="B45" s="172" t="inlineStr">
        <is>
          <t>MT</t>
        </is>
      </c>
      <c r="C45" s="104" t="inlineStr">
        <is>
          <t>Malta</t>
        </is>
      </c>
      <c r="D45" s="105">
        <f>$D$13</f>
        <v/>
      </c>
      <c r="E45" s="288" t="n">
        <v>0</v>
      </c>
      <c r="F45" s="106" t="n">
        <v>0</v>
      </c>
      <c r="G45" s="106" t="n">
        <v>0</v>
      </c>
      <c r="H45" s="144" t="n">
        <v>0</v>
      </c>
      <c r="I45" s="106" t="n">
        <v>0</v>
      </c>
      <c r="J45" s="289" t="n">
        <v>0</v>
      </c>
    </row>
    <row r="46" ht="12.75" customHeight="1" s="414">
      <c r="B46" s="172" t="n"/>
      <c r="C46" s="77" t="n"/>
      <c r="D46" s="77">
        <f>$D$14</f>
        <v/>
      </c>
      <c r="E46" s="290" t="n">
        <v>0</v>
      </c>
      <c r="F46" s="147" t="n">
        <v>0</v>
      </c>
      <c r="G46" s="147" t="n">
        <v>0</v>
      </c>
      <c r="H46" s="150" t="n">
        <v>0</v>
      </c>
      <c r="I46" s="147" t="n">
        <v>0</v>
      </c>
      <c r="J46" s="291" t="n">
        <v>0</v>
      </c>
    </row>
    <row r="47" ht="12.75" customHeight="1" s="414">
      <c r="B47" s="172" t="inlineStr">
        <is>
          <t>NL</t>
        </is>
      </c>
      <c r="C47" s="104" t="inlineStr">
        <is>
          <t>Netherlands</t>
        </is>
      </c>
      <c r="D47" s="105">
        <f>$D$13</f>
        <v/>
      </c>
      <c r="E47" s="288" t="n">
        <v>85</v>
      </c>
      <c r="F47" s="106" t="n">
        <v>0</v>
      </c>
      <c r="G47" s="106" t="n">
        <v>0</v>
      </c>
      <c r="H47" s="144" t="n">
        <v>0</v>
      </c>
      <c r="I47" s="106" t="n">
        <v>0</v>
      </c>
      <c r="J47" s="289" t="n">
        <v>85</v>
      </c>
    </row>
    <row r="48" ht="12.75" customHeight="1" s="414">
      <c r="B48" s="172" t="n"/>
      <c r="C48" s="77" t="n"/>
      <c r="D48" s="77">
        <f>$D$14</f>
        <v/>
      </c>
      <c r="E48" s="290" t="n">
        <v>0</v>
      </c>
      <c r="F48" s="147" t="n">
        <v>0</v>
      </c>
      <c r="G48" s="147" t="n">
        <v>0</v>
      </c>
      <c r="H48" s="150" t="n">
        <v>0</v>
      </c>
      <c r="I48" s="147" t="n">
        <v>0</v>
      </c>
      <c r="J48" s="291" t="n">
        <v>0</v>
      </c>
    </row>
    <row r="49" ht="12.75" customHeight="1" s="414">
      <c r="B49" s="172" t="inlineStr">
        <is>
          <t>AT</t>
        </is>
      </c>
      <c r="C49" s="104" t="inlineStr">
        <is>
          <t>Austria</t>
        </is>
      </c>
      <c r="D49" s="105">
        <f>$D$13</f>
        <v/>
      </c>
      <c r="E49" s="288" t="n">
        <v>0</v>
      </c>
      <c r="F49" s="106" t="n">
        <v>0</v>
      </c>
      <c r="G49" s="106" t="n">
        <v>0</v>
      </c>
      <c r="H49" s="144" t="n">
        <v>0</v>
      </c>
      <c r="I49" s="106" t="n">
        <v>0</v>
      </c>
      <c r="J49" s="289" t="n">
        <v>0</v>
      </c>
    </row>
    <row r="50" ht="12.75" customHeight="1" s="414">
      <c r="B50" s="172" t="n"/>
      <c r="C50" s="77" t="n"/>
      <c r="D50" s="77">
        <f>$D$14</f>
        <v/>
      </c>
      <c r="E50" s="290" t="n">
        <v>0</v>
      </c>
      <c r="F50" s="147" t="n">
        <v>0</v>
      </c>
      <c r="G50" s="147" t="n">
        <v>0</v>
      </c>
      <c r="H50" s="150" t="n">
        <v>0</v>
      </c>
      <c r="I50" s="147" t="n">
        <v>0</v>
      </c>
      <c r="J50" s="291" t="n">
        <v>0</v>
      </c>
    </row>
    <row r="51" ht="12.75" customHeight="1" s="414">
      <c r="B51" s="172" t="inlineStr">
        <is>
          <t>PL</t>
        </is>
      </c>
      <c r="C51" s="104" t="inlineStr">
        <is>
          <t>Poland</t>
        </is>
      </c>
      <c r="D51" s="105">
        <f>$D$13</f>
        <v/>
      </c>
      <c r="E51" s="288" t="n">
        <v>0</v>
      </c>
      <c r="F51" s="106" t="n">
        <v>0</v>
      </c>
      <c r="G51" s="106" t="n">
        <v>0</v>
      </c>
      <c r="H51" s="144" t="n">
        <v>0</v>
      </c>
      <c r="I51" s="106" t="n">
        <v>0</v>
      </c>
      <c r="J51" s="289" t="n">
        <v>0</v>
      </c>
    </row>
    <row r="52" ht="12.75" customHeight="1" s="414">
      <c r="B52" s="172" t="n"/>
      <c r="C52" s="77" t="n"/>
      <c r="D52" s="77">
        <f>$D$14</f>
        <v/>
      </c>
      <c r="E52" s="290" t="n">
        <v>0</v>
      </c>
      <c r="F52" s="147" t="n">
        <v>0</v>
      </c>
      <c r="G52" s="147" t="n">
        <v>0</v>
      </c>
      <c r="H52" s="150" t="n">
        <v>0</v>
      </c>
      <c r="I52" s="147" t="n">
        <v>0</v>
      </c>
      <c r="J52" s="291" t="n">
        <v>0</v>
      </c>
    </row>
    <row r="53" ht="12.75" customHeight="1" s="414">
      <c r="B53" s="172" t="inlineStr">
        <is>
          <t>PT</t>
        </is>
      </c>
      <c r="C53" s="104" t="inlineStr">
        <is>
          <t>Portugal</t>
        </is>
      </c>
      <c r="D53" s="105">
        <f>$D$13</f>
        <v/>
      </c>
      <c r="E53" s="288" t="n">
        <v>0</v>
      </c>
      <c r="F53" s="106" t="n">
        <v>0</v>
      </c>
      <c r="G53" s="106" t="n">
        <v>0</v>
      </c>
      <c r="H53" s="144" t="n">
        <v>0</v>
      </c>
      <c r="I53" s="106" t="n">
        <v>0</v>
      </c>
      <c r="J53" s="289" t="n">
        <v>0</v>
      </c>
    </row>
    <row r="54" ht="12.75" customHeight="1" s="414">
      <c r="B54" s="172" t="n"/>
      <c r="C54" s="77" t="n"/>
      <c r="D54" s="77">
        <f>$D$14</f>
        <v/>
      </c>
      <c r="E54" s="290" t="n">
        <v>0</v>
      </c>
      <c r="F54" s="147" t="n">
        <v>0</v>
      </c>
      <c r="G54" s="147" t="n">
        <v>0</v>
      </c>
      <c r="H54" s="150" t="n">
        <v>0</v>
      </c>
      <c r="I54" s="147" t="n">
        <v>0</v>
      </c>
      <c r="J54" s="291" t="n">
        <v>0</v>
      </c>
    </row>
    <row r="55" ht="12.75" customHeight="1" s="414">
      <c r="B55" s="172" t="inlineStr">
        <is>
          <t>RO</t>
        </is>
      </c>
      <c r="C55" s="104" t="inlineStr">
        <is>
          <t>Romania</t>
        </is>
      </c>
      <c r="D55" s="105">
        <f>$D$13</f>
        <v/>
      </c>
      <c r="E55" s="288" t="n">
        <v>0</v>
      </c>
      <c r="F55" s="106" t="n">
        <v>0</v>
      </c>
      <c r="G55" s="106" t="n">
        <v>0</v>
      </c>
      <c r="H55" s="144" t="n">
        <v>0</v>
      </c>
      <c r="I55" s="106" t="n">
        <v>0</v>
      </c>
      <c r="J55" s="289" t="n">
        <v>0</v>
      </c>
    </row>
    <row r="56" ht="12.75" customHeight="1" s="414">
      <c r="B56" s="172" t="n"/>
      <c r="C56" s="77" t="n"/>
      <c r="D56" s="77">
        <f>$D$14</f>
        <v/>
      </c>
      <c r="E56" s="290" t="n">
        <v>0</v>
      </c>
      <c r="F56" s="147" t="n">
        <v>0</v>
      </c>
      <c r="G56" s="147" t="n">
        <v>0</v>
      </c>
      <c r="H56" s="150" t="n">
        <v>0</v>
      </c>
      <c r="I56" s="147" t="n">
        <v>0</v>
      </c>
      <c r="J56" s="291" t="n">
        <v>0</v>
      </c>
    </row>
    <row r="57" ht="12.75" customHeight="1" s="414">
      <c r="B57" s="172" t="inlineStr">
        <is>
          <t>SE</t>
        </is>
      </c>
      <c r="C57" s="104" t="inlineStr">
        <is>
          <t>Sweden</t>
        </is>
      </c>
      <c r="D57" s="105">
        <f>$D$13</f>
        <v/>
      </c>
      <c r="E57" s="288" t="n">
        <v>55</v>
      </c>
      <c r="F57" s="106" t="n">
        <v>0</v>
      </c>
      <c r="G57" s="106" t="n">
        <v>0</v>
      </c>
      <c r="H57" s="144" t="n">
        <v>0</v>
      </c>
      <c r="I57" s="106" t="n">
        <v>0</v>
      </c>
      <c r="J57" s="289" t="n">
        <v>55</v>
      </c>
    </row>
    <row r="58" ht="12.75" customHeight="1" s="414">
      <c r="B58" s="172" t="n"/>
      <c r="C58" s="77" t="n"/>
      <c r="D58" s="77">
        <f>$D$14</f>
        <v/>
      </c>
      <c r="E58" s="290" t="n">
        <v>0</v>
      </c>
      <c r="F58" s="147" t="n">
        <v>0</v>
      </c>
      <c r="G58" s="147" t="n">
        <v>0</v>
      </c>
      <c r="H58" s="150" t="n">
        <v>0</v>
      </c>
      <c r="I58" s="147" t="n">
        <v>0</v>
      </c>
      <c r="J58" s="291" t="n">
        <v>0</v>
      </c>
    </row>
    <row r="59" ht="12.75" customHeight="1" s="414">
      <c r="B59" s="172" t="inlineStr">
        <is>
          <t>SK</t>
        </is>
      </c>
      <c r="C59" s="104" t="inlineStr">
        <is>
          <t>Slovakia</t>
        </is>
      </c>
      <c r="D59" s="105">
        <f>$D$13</f>
        <v/>
      </c>
      <c r="E59" s="288" t="n">
        <v>0</v>
      </c>
      <c r="F59" s="106" t="n">
        <v>0</v>
      </c>
      <c r="G59" s="106" t="n">
        <v>0</v>
      </c>
      <c r="H59" s="144" t="n">
        <v>0</v>
      </c>
      <c r="I59" s="106" t="n">
        <v>0</v>
      </c>
      <c r="J59" s="289" t="n">
        <v>0</v>
      </c>
    </row>
    <row r="60" ht="12.75" customHeight="1" s="414">
      <c r="B60" s="172" t="n"/>
      <c r="C60" s="77" t="n"/>
      <c r="D60" s="77">
        <f>$D$14</f>
        <v/>
      </c>
      <c r="E60" s="290" t="n">
        <v>0</v>
      </c>
      <c r="F60" s="147" t="n">
        <v>0</v>
      </c>
      <c r="G60" s="147" t="n">
        <v>0</v>
      </c>
      <c r="H60" s="150" t="n">
        <v>0</v>
      </c>
      <c r="I60" s="147" t="n">
        <v>0</v>
      </c>
      <c r="J60" s="291" t="n">
        <v>0</v>
      </c>
    </row>
    <row r="61" ht="12.75" customHeight="1" s="414">
      <c r="B61" s="172" t="inlineStr">
        <is>
          <t>SI</t>
        </is>
      </c>
      <c r="C61" s="104" t="inlineStr">
        <is>
          <t>Slovenia</t>
        </is>
      </c>
      <c r="D61" s="105">
        <f>$D$13</f>
        <v/>
      </c>
      <c r="E61" s="288" t="n">
        <v>0</v>
      </c>
      <c r="F61" s="106" t="n">
        <v>0</v>
      </c>
      <c r="G61" s="106" t="n">
        <v>0</v>
      </c>
      <c r="H61" s="144" t="n">
        <v>0</v>
      </c>
      <c r="I61" s="106" t="n">
        <v>0</v>
      </c>
      <c r="J61" s="289" t="n">
        <v>0</v>
      </c>
    </row>
    <row r="62" ht="12.75" customHeight="1" s="414">
      <c r="B62" s="172" t="n"/>
      <c r="C62" s="77" t="n"/>
      <c r="D62" s="77">
        <f>$D$14</f>
        <v/>
      </c>
      <c r="E62" s="290" t="n">
        <v>0</v>
      </c>
      <c r="F62" s="147" t="n">
        <v>0</v>
      </c>
      <c r="G62" s="147" t="n">
        <v>0</v>
      </c>
      <c r="H62" s="150" t="n">
        <v>0</v>
      </c>
      <c r="I62" s="147" t="n">
        <v>0</v>
      </c>
      <c r="J62" s="291" t="n">
        <v>0</v>
      </c>
    </row>
    <row r="63" ht="12.75" customHeight="1" s="414">
      <c r="B63" s="172" t="inlineStr">
        <is>
          <t>ES</t>
        </is>
      </c>
      <c r="C63" s="104" t="inlineStr">
        <is>
          <t>Spain</t>
        </is>
      </c>
      <c r="D63" s="105">
        <f>$D$13</f>
        <v/>
      </c>
      <c r="E63" s="288" t="n">
        <v>0</v>
      </c>
      <c r="F63" s="106" t="n">
        <v>0</v>
      </c>
      <c r="G63" s="106" t="n">
        <v>0</v>
      </c>
      <c r="H63" s="144" t="n">
        <v>0</v>
      </c>
      <c r="I63" s="106" t="n">
        <v>0</v>
      </c>
      <c r="J63" s="289" t="n">
        <v>0</v>
      </c>
    </row>
    <row r="64" ht="12.75" customHeight="1" s="414">
      <c r="B64" s="172" t="n"/>
      <c r="C64" s="77" t="n"/>
      <c r="D64" s="77">
        <f>$D$14</f>
        <v/>
      </c>
      <c r="E64" s="290" t="n">
        <v>0</v>
      </c>
      <c r="F64" s="147" t="n">
        <v>0</v>
      </c>
      <c r="G64" s="147" t="n">
        <v>0</v>
      </c>
      <c r="H64" s="150" t="n">
        <v>0</v>
      </c>
      <c r="I64" s="147" t="n">
        <v>0</v>
      </c>
      <c r="J64" s="291" t="n">
        <v>0</v>
      </c>
    </row>
    <row r="65" ht="12.75" customHeight="1" s="414">
      <c r="B65" s="172" t="inlineStr">
        <is>
          <t>CZ</t>
        </is>
      </c>
      <c r="C65" s="104" t="inlineStr">
        <is>
          <t>Czech Republic</t>
        </is>
      </c>
      <c r="D65" s="105">
        <f>$D$13</f>
        <v/>
      </c>
      <c r="E65" s="288" t="n">
        <v>0</v>
      </c>
      <c r="F65" s="106" t="n">
        <v>0</v>
      </c>
      <c r="G65" s="106" t="n">
        <v>0</v>
      </c>
      <c r="H65" s="144" t="n">
        <v>0</v>
      </c>
      <c r="I65" s="106" t="n">
        <v>0</v>
      </c>
      <c r="J65" s="289" t="n">
        <v>0</v>
      </c>
    </row>
    <row r="66" ht="12.75" customHeight="1" s="414">
      <c r="B66" s="172" t="n"/>
      <c r="C66" s="77" t="n"/>
      <c r="D66" s="77">
        <f>$D$14</f>
        <v/>
      </c>
      <c r="E66" s="290" t="n">
        <v>0</v>
      </c>
      <c r="F66" s="147" t="n">
        <v>0</v>
      </c>
      <c r="G66" s="147" t="n">
        <v>0</v>
      </c>
      <c r="H66" s="150" t="n">
        <v>0</v>
      </c>
      <c r="I66" s="147" t="n">
        <v>0</v>
      </c>
      <c r="J66" s="291" t="n">
        <v>0</v>
      </c>
    </row>
    <row r="67" ht="12.75" customHeight="1" s="414">
      <c r="B67" s="172" t="inlineStr">
        <is>
          <t>HU</t>
        </is>
      </c>
      <c r="C67" s="104" t="inlineStr">
        <is>
          <t>Hungary</t>
        </is>
      </c>
      <c r="D67" s="105">
        <f>$D$13</f>
        <v/>
      </c>
      <c r="E67" s="288" t="n">
        <v>0</v>
      </c>
      <c r="F67" s="106" t="n">
        <v>0</v>
      </c>
      <c r="G67" s="106" t="n">
        <v>0</v>
      </c>
      <c r="H67" s="144" t="n">
        <v>0</v>
      </c>
      <c r="I67" s="106" t="n">
        <v>0</v>
      </c>
      <c r="J67" s="289" t="n">
        <v>0</v>
      </c>
    </row>
    <row r="68" ht="12.75" customHeight="1" s="414">
      <c r="B68" s="172" t="n"/>
      <c r="C68" s="77" t="n"/>
      <c r="D68" s="77">
        <f>$D$14</f>
        <v/>
      </c>
      <c r="E68" s="290" t="n">
        <v>0</v>
      </c>
      <c r="F68" s="147" t="n">
        <v>0</v>
      </c>
      <c r="G68" s="147" t="n">
        <v>0</v>
      </c>
      <c r="H68" s="150" t="n">
        <v>0</v>
      </c>
      <c r="I68" s="147" t="n">
        <v>0</v>
      </c>
      <c r="J68" s="291" t="n">
        <v>0</v>
      </c>
    </row>
    <row r="69" ht="12.75" customHeight="1" s="414">
      <c r="B69" s="172" t="inlineStr">
        <is>
          <t>CY</t>
        </is>
      </c>
      <c r="C69" s="104" t="inlineStr">
        <is>
          <t>Cyprus</t>
        </is>
      </c>
      <c r="D69" s="105">
        <f>$D$13</f>
        <v/>
      </c>
      <c r="E69" s="288" t="n">
        <v>0</v>
      </c>
      <c r="F69" s="106" t="n">
        <v>0</v>
      </c>
      <c r="G69" s="106" t="n">
        <v>0</v>
      </c>
      <c r="H69" s="144" t="n">
        <v>0</v>
      </c>
      <c r="I69" s="106" t="n">
        <v>0</v>
      </c>
      <c r="J69" s="289" t="n">
        <v>0</v>
      </c>
    </row>
    <row r="70" ht="12.75" customHeight="1" s="414">
      <c r="B70" s="172" t="n"/>
      <c r="C70" s="77" t="n"/>
      <c r="D70" s="77">
        <f>$D$14</f>
        <v/>
      </c>
      <c r="E70" s="290" t="n">
        <v>0</v>
      </c>
      <c r="F70" s="147" t="n">
        <v>0</v>
      </c>
      <c r="G70" s="147" t="n">
        <v>0</v>
      </c>
      <c r="H70" s="150" t="n">
        <v>0</v>
      </c>
      <c r="I70" s="147" t="n">
        <v>0</v>
      </c>
      <c r="J70" s="291" t="n">
        <v>0</v>
      </c>
    </row>
    <row r="71" ht="12.75" customHeight="1" s="414">
      <c r="B71" s="172" t="inlineStr">
        <is>
          <t>IS</t>
        </is>
      </c>
      <c r="C71" s="104" t="inlineStr">
        <is>
          <t>Iceland</t>
        </is>
      </c>
      <c r="D71" s="105">
        <f>$D$13</f>
        <v/>
      </c>
      <c r="E71" s="288" t="n">
        <v>0</v>
      </c>
      <c r="F71" s="106" t="n">
        <v>0</v>
      </c>
      <c r="G71" s="106" t="n">
        <v>0</v>
      </c>
      <c r="H71" s="144" t="n">
        <v>0</v>
      </c>
      <c r="I71" s="106" t="n">
        <v>0</v>
      </c>
      <c r="J71" s="289" t="n">
        <v>0</v>
      </c>
    </row>
    <row r="72" ht="12.75" customHeight="1" s="414">
      <c r="B72" s="172" t="n"/>
      <c r="C72" s="77" t="n"/>
      <c r="D72" s="77">
        <f>$D$14</f>
        <v/>
      </c>
      <c r="E72" s="290" t="n">
        <v>0</v>
      </c>
      <c r="F72" s="147" t="n">
        <v>0</v>
      </c>
      <c r="G72" s="147" t="n">
        <v>0</v>
      </c>
      <c r="H72" s="150" t="n">
        <v>0</v>
      </c>
      <c r="I72" s="147" t="n">
        <v>0</v>
      </c>
      <c r="J72" s="291" t="n">
        <v>0</v>
      </c>
    </row>
    <row r="73" ht="12.75" customHeight="1" s="414">
      <c r="B73" s="172" t="inlineStr">
        <is>
          <t>LI</t>
        </is>
      </c>
      <c r="C73" s="104" t="inlineStr">
        <is>
          <t>Liechtenstein</t>
        </is>
      </c>
      <c r="D73" s="105">
        <f>$D$13</f>
        <v/>
      </c>
      <c r="E73" s="288" t="n">
        <v>0</v>
      </c>
      <c r="F73" s="106" t="n">
        <v>0</v>
      </c>
      <c r="G73" s="106" t="n">
        <v>0</v>
      </c>
      <c r="H73" s="144" t="n">
        <v>0</v>
      </c>
      <c r="I73" s="106" t="n">
        <v>0</v>
      </c>
      <c r="J73" s="289" t="n">
        <v>0</v>
      </c>
    </row>
    <row r="74" ht="12.75" customHeight="1" s="414">
      <c r="B74" s="172" t="n"/>
      <c r="C74" s="77" t="n"/>
      <c r="D74" s="77">
        <f>$D$14</f>
        <v/>
      </c>
      <c r="E74" s="290" t="n">
        <v>0</v>
      </c>
      <c r="F74" s="147" t="n">
        <v>0</v>
      </c>
      <c r="G74" s="147" t="n">
        <v>0</v>
      </c>
      <c r="H74" s="150" t="n">
        <v>0</v>
      </c>
      <c r="I74" s="147" t="n">
        <v>0</v>
      </c>
      <c r="J74" s="291" t="n">
        <v>0</v>
      </c>
    </row>
    <row r="75" ht="12.75" customHeight="1" s="414">
      <c r="B75" s="172" t="inlineStr">
        <is>
          <t>NO</t>
        </is>
      </c>
      <c r="C75" s="104" t="inlineStr">
        <is>
          <t>Norway</t>
        </is>
      </c>
      <c r="D75" s="105">
        <f>$D$13</f>
        <v/>
      </c>
      <c r="E75" s="288" t="n">
        <v>0</v>
      </c>
      <c r="F75" s="106" t="n">
        <v>0</v>
      </c>
      <c r="G75" s="106" t="n">
        <v>0</v>
      </c>
      <c r="H75" s="144" t="n">
        <v>0</v>
      </c>
      <c r="I75" s="106" t="n">
        <v>0</v>
      </c>
      <c r="J75" s="289" t="n">
        <v>0</v>
      </c>
    </row>
    <row r="76" ht="12.75" customHeight="1" s="414">
      <c r="B76" s="172" t="n"/>
      <c r="C76" s="77" t="n"/>
      <c r="D76" s="77">
        <f>$D$14</f>
        <v/>
      </c>
      <c r="E76" s="290" t="n">
        <v>0</v>
      </c>
      <c r="F76" s="147" t="n">
        <v>0</v>
      </c>
      <c r="G76" s="147" t="n">
        <v>0</v>
      </c>
      <c r="H76" s="150" t="n">
        <v>0</v>
      </c>
      <c r="I76" s="147" t="n">
        <v>0</v>
      </c>
      <c r="J76" s="291" t="n">
        <v>0</v>
      </c>
    </row>
    <row r="77" ht="12.75" customHeight="1" s="414">
      <c r="B77" s="172" t="inlineStr">
        <is>
          <t>CH</t>
        </is>
      </c>
      <c r="C77" s="104" t="inlineStr">
        <is>
          <t>Switzerland</t>
        </is>
      </c>
      <c r="D77" s="105">
        <f>$D$13</f>
        <v/>
      </c>
      <c r="E77" s="288" t="n">
        <v>0</v>
      </c>
      <c r="F77" s="106" t="n">
        <v>0</v>
      </c>
      <c r="G77" s="106" t="n">
        <v>0</v>
      </c>
      <c r="H77" s="144" t="n">
        <v>0</v>
      </c>
      <c r="I77" s="106" t="n">
        <v>0</v>
      </c>
      <c r="J77" s="289" t="n">
        <v>0</v>
      </c>
    </row>
    <row r="78" ht="12.75" customHeight="1" s="414">
      <c r="B78" s="172" t="n"/>
      <c r="C78" s="77" t="n"/>
      <c r="D78" s="77">
        <f>$D$14</f>
        <v/>
      </c>
      <c r="E78" s="290" t="n">
        <v>0</v>
      </c>
      <c r="F78" s="147" t="n">
        <v>0</v>
      </c>
      <c r="G78" s="147" t="n">
        <v>0</v>
      </c>
      <c r="H78" s="150" t="n">
        <v>0</v>
      </c>
      <c r="I78" s="147" t="n">
        <v>0</v>
      </c>
      <c r="J78" s="291" t="n">
        <v>0</v>
      </c>
    </row>
    <row r="79" ht="12.75" customHeight="1" s="414">
      <c r="B79" s="172" t="inlineStr">
        <is>
          <t>JP</t>
        </is>
      </c>
      <c r="C79" s="104" t="inlineStr">
        <is>
          <t>Japan</t>
        </is>
      </c>
      <c r="D79" s="105">
        <f>$D$13</f>
        <v/>
      </c>
      <c r="E79" s="288" t="n">
        <v>0</v>
      </c>
      <c r="F79" s="106" t="n">
        <v>0</v>
      </c>
      <c r="G79" s="106" t="n">
        <v>0</v>
      </c>
      <c r="H79" s="144" t="n">
        <v>0</v>
      </c>
      <c r="I79" s="106" t="n">
        <v>0</v>
      </c>
      <c r="J79" s="289" t="n">
        <v>0</v>
      </c>
    </row>
    <row r="80" ht="12.75" customHeight="1" s="414">
      <c r="B80" s="172" t="n"/>
      <c r="C80" s="77" t="n"/>
      <c r="D80" s="77">
        <f>$D$14</f>
        <v/>
      </c>
      <c r="E80" s="290" t="n">
        <v>0</v>
      </c>
      <c r="F80" s="147" t="n">
        <v>0</v>
      </c>
      <c r="G80" s="147" t="n">
        <v>0</v>
      </c>
      <c r="H80" s="150" t="n">
        <v>0</v>
      </c>
      <c r="I80" s="147" t="n">
        <v>0</v>
      </c>
      <c r="J80" s="291" t="n">
        <v>0</v>
      </c>
    </row>
    <row r="81" ht="12.75" customHeight="1" s="414">
      <c r="B81" s="172" t="inlineStr">
        <is>
          <t>CA</t>
        </is>
      </c>
      <c r="C81" s="104" t="inlineStr">
        <is>
          <t>Canada</t>
        </is>
      </c>
      <c r="D81" s="105">
        <f>$D$13</f>
        <v/>
      </c>
      <c r="E81" s="288" t="n">
        <v>0</v>
      </c>
      <c r="F81" s="106" t="n">
        <v>0</v>
      </c>
      <c r="G81" s="106" t="n">
        <v>0</v>
      </c>
      <c r="H81" s="144" t="n">
        <v>0</v>
      </c>
      <c r="I81" s="106" t="n">
        <v>0</v>
      </c>
      <c r="J81" s="289" t="n">
        <v>0</v>
      </c>
    </row>
    <row r="82" ht="12.75" customHeight="1" s="414">
      <c r="B82" s="172" t="n"/>
      <c r="C82" s="77" t="n"/>
      <c r="D82" s="77">
        <f>$D$14</f>
        <v/>
      </c>
      <c r="E82" s="290" t="n">
        <v>0</v>
      </c>
      <c r="F82" s="147" t="n">
        <v>0</v>
      </c>
      <c r="G82" s="147" t="n">
        <v>0</v>
      </c>
      <c r="H82" s="150" t="n">
        <v>0</v>
      </c>
      <c r="I82" s="147" t="n">
        <v>0</v>
      </c>
      <c r="J82" s="291" t="n">
        <v>0</v>
      </c>
    </row>
    <row r="83" ht="12.75" customHeight="1" s="414">
      <c r="B83" s="172" t="inlineStr">
        <is>
          <t>US</t>
        </is>
      </c>
      <c r="C83" s="104" t="inlineStr">
        <is>
          <t>USA</t>
        </is>
      </c>
      <c r="D83" s="105">
        <f>$D$13</f>
        <v/>
      </c>
      <c r="E83" s="288" t="n">
        <v>0</v>
      </c>
      <c r="F83" s="106" t="n">
        <v>0</v>
      </c>
      <c r="G83" s="106" t="n">
        <v>0</v>
      </c>
      <c r="H83" s="144" t="n">
        <v>0</v>
      </c>
      <c r="I83" s="106" t="n">
        <v>0</v>
      </c>
      <c r="J83" s="289" t="n">
        <v>0</v>
      </c>
    </row>
    <row r="84" ht="12.75" customHeight="1" s="414">
      <c r="B84" s="172" t="n"/>
      <c r="C84" s="77" t="n"/>
      <c r="D84" s="77">
        <f>$D$14</f>
        <v/>
      </c>
      <c r="E84" s="290" t="n">
        <v>0</v>
      </c>
      <c r="F84" s="147" t="n">
        <v>0</v>
      </c>
      <c r="G84" s="147" t="n">
        <v>0</v>
      </c>
      <c r="H84" s="150" t="n">
        <v>0</v>
      </c>
      <c r="I84" s="147" t="n">
        <v>0</v>
      </c>
      <c r="J84" s="291" t="n">
        <v>0</v>
      </c>
    </row>
    <row r="85" ht="12.75" customHeight="1" s="414">
      <c r="B85" s="172" t="inlineStr">
        <is>
          <t>$c</t>
        </is>
      </c>
      <c r="C85" s="104" t="inlineStr">
        <is>
          <t>other OECD-States</t>
        </is>
      </c>
      <c r="D85" s="105">
        <f>$D$13</f>
        <v/>
      </c>
      <c r="E85" s="288" t="n">
        <v>0</v>
      </c>
      <c r="F85" s="106" t="n">
        <v>0</v>
      </c>
      <c r="G85" s="106" t="n">
        <v>0</v>
      </c>
      <c r="H85" s="144" t="n">
        <v>0</v>
      </c>
      <c r="I85" s="106" t="n">
        <v>0</v>
      </c>
      <c r="J85" s="289" t="n">
        <v>0</v>
      </c>
    </row>
    <row r="86" ht="12.75" customHeight="1" s="414">
      <c r="B86" s="172" t="n"/>
      <c r="C86" s="77" t="n"/>
      <c r="D86" s="77">
        <f>$D$14</f>
        <v/>
      </c>
      <c r="E86" s="290" t="n">
        <v>0</v>
      </c>
      <c r="F86" s="147" t="n">
        <v>0</v>
      </c>
      <c r="G86" s="147" t="n">
        <v>0</v>
      </c>
      <c r="H86" s="150" t="n">
        <v>0</v>
      </c>
      <c r="I86" s="147" t="n">
        <v>0</v>
      </c>
      <c r="J86" s="291" t="n">
        <v>0</v>
      </c>
    </row>
    <row r="87" ht="12.75" customHeight="1" s="414">
      <c r="B87" s="172" t="inlineStr">
        <is>
          <t>$i</t>
        </is>
      </c>
      <c r="C87" s="104" t="inlineStr">
        <is>
          <t>EU institutions</t>
        </is>
      </c>
      <c r="D87" s="105">
        <f>$D$13</f>
        <v/>
      </c>
      <c r="E87" s="288" t="n">
        <v>0</v>
      </c>
      <c r="F87" s="106" t="n">
        <v>0</v>
      </c>
      <c r="G87" s="106" t="n">
        <v>0</v>
      </c>
      <c r="H87" s="144" t="n">
        <v>0</v>
      </c>
      <c r="I87" s="106" t="n">
        <v>0</v>
      </c>
      <c r="J87" s="289" t="n">
        <v>0</v>
      </c>
    </row>
    <row r="88" ht="12.75" customHeight="1" s="414">
      <c r="B88" s="172" t="n"/>
      <c r="C88" s="77" t="n"/>
      <c r="D88" s="77">
        <f>$D$14</f>
        <v/>
      </c>
      <c r="E88" s="290" t="n">
        <v>0</v>
      </c>
      <c r="F88" s="147" t="n">
        <v>0</v>
      </c>
      <c r="G88" s="147" t="n">
        <v>0</v>
      </c>
      <c r="H88" s="150" t="n">
        <v>0</v>
      </c>
      <c r="I88" s="147" t="n">
        <v>0</v>
      </c>
      <c r="J88" s="291" t="n">
        <v>0</v>
      </c>
    </row>
    <row r="89" ht="12.75" customHeight="1" s="414">
      <c r="B89" s="172" t="inlineStr">
        <is>
          <t>$u</t>
        </is>
      </c>
      <c r="C89" s="104" t="inlineStr">
        <is>
          <t>other states/institutions</t>
        </is>
      </c>
      <c r="D89" s="105">
        <f>$D$13</f>
        <v/>
      </c>
      <c r="E89" s="288" t="n">
        <v>0</v>
      </c>
      <c r="F89" s="106" t="n">
        <v>0</v>
      </c>
      <c r="G89" s="106" t="n">
        <v>0</v>
      </c>
      <c r="H89" s="144" t="n">
        <v>0</v>
      </c>
      <c r="I89" s="106" t="n">
        <v>0</v>
      </c>
      <c r="J89" s="289" t="n">
        <v>0</v>
      </c>
    </row>
    <row r="90" ht="12.75" customHeight="1" s="414">
      <c r="B90" s="174" t="n"/>
      <c r="C90" s="175" t="n"/>
      <c r="D90" s="175">
        <f>$D$14</f>
        <v/>
      </c>
      <c r="E90" s="292" t="n">
        <v>0</v>
      </c>
      <c r="F90" s="293" t="n">
        <v>0</v>
      </c>
      <c r="G90" s="293" t="n">
        <v>0</v>
      </c>
      <c r="H90" s="294" t="n">
        <v>0</v>
      </c>
      <c r="I90" s="293" t="n">
        <v>0</v>
      </c>
      <c r="J90" s="295" t="n">
        <v>0</v>
      </c>
    </row>
    <row r="91" ht="20.1" customHeight="1" s="414">
      <c r="C91" s="176">
        <f>IF(INT(AktJahrMonat)&gt;201503,"","Hinweis: Die detaillierten Weiteren Deckungswerte werden erst ab Q2 2014 erfasst; für die vorausgehenden Quartale liegen bislang keine geeigneten Daten vor.")</f>
        <v/>
      </c>
      <c r="D91" s="441" t="n"/>
    </row>
    <row r="92" ht="6" customHeight="1" s="414"/>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2022-10-27T04:54:20Z</dcterms:modified>
  <cp:lastModifiedBy>Kamil Popanda</cp:lastModifiedBy>
  <cp:revision>31</cp:revision>
  <cp:lastPrinted>2022-10-20T16:33:38Z</cp:lastPrinted>
</cp:coreProperties>
</file>