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905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Bayerische Landesbank</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Brienner Str. 18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80333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2171 - 01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2171 - 23578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kontakt@bayernlb.de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www.bayernlb.de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5838.89</v>
      </c>
      <c r="E21" s="378" t="n">
        <v>5814.675</v>
      </c>
      <c r="F21" s="377" t="n">
        <v>5800.480223</v>
      </c>
      <c r="G21" s="378" t="n">
        <v>5950.643</v>
      </c>
      <c r="H21" s="377" t="n">
        <v>5677.955360999999</v>
      </c>
      <c r="I21" s="378" t="n">
        <v>5844.822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11265.525694</v>
      </c>
      <c r="E23" s="386" t="n">
        <v>10575.363</v>
      </c>
      <c r="F23" s="385" t="n">
        <v>11578.140448</v>
      </c>
      <c r="G23" s="386" t="n">
        <v>11316.584</v>
      </c>
      <c r="H23" s="385" t="n">
        <v>11171.326739</v>
      </c>
      <c r="I23" s="386" t="n">
        <v>10883.981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5426.635694000001</v>
      </c>
      <c r="E28" s="400" t="n">
        <v>4760.688</v>
      </c>
      <c r="F28" s="399" t="n">
        <v>5777.660225</v>
      </c>
      <c r="G28" s="400" t="n">
        <v>5365.941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17189.36923</v>
      </c>
      <c r="E34" s="378" t="n">
        <v>19184.905</v>
      </c>
      <c r="F34" s="377" t="n">
        <v>17871.966915</v>
      </c>
      <c r="G34" s="378" t="n">
        <v>21074.72</v>
      </c>
      <c r="H34" s="377" t="n">
        <v>16768.139078</v>
      </c>
      <c r="I34" s="378" t="n">
        <v>20071.165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23296.292943</v>
      </c>
      <c r="E36" s="386" t="n">
        <v>22790.081</v>
      </c>
      <c r="F36" s="385" t="n">
        <v>24574.602907</v>
      </c>
      <c r="G36" s="386" t="n">
        <v>26141.378</v>
      </c>
      <c r="H36" s="385" t="n">
        <v>21944.201296</v>
      </c>
      <c r="I36" s="386" t="n">
        <v>23895.53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6106.923713</v>
      </c>
      <c r="E41" s="400" t="n">
        <v>3605.177</v>
      </c>
      <c r="F41" s="399" t="n">
        <v>6702.635992</v>
      </c>
      <c r="G41" s="400" t="n">
        <v>5066.658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440.5</v>
      </c>
      <c r="F13" s="490" t="n">
        <v>0</v>
      </c>
      <c r="G13" s="490" t="n">
        <v>440.5</v>
      </c>
      <c r="H13" s="535" t="n">
        <v>0</v>
      </c>
    </row>
    <row customHeight="1" ht="12.8" r="14" s="349">
      <c r="B14" s="604" t="n"/>
      <c r="C14" s="439" t="n"/>
      <c r="D14" s="439">
        <f>"Jahr "&amp;(AktJahr-1)</f>
        <v/>
      </c>
      <c r="E14" s="536" t="n">
        <v>408.5</v>
      </c>
      <c r="F14" s="539" t="n">
        <v>0</v>
      </c>
      <c r="G14" s="539" t="n">
        <v>408.5</v>
      </c>
      <c r="H14" s="541" t="n">
        <v>0</v>
      </c>
    </row>
    <row customHeight="1" ht="12.8" r="15" s="349">
      <c r="B15" s="604" t="inlineStr">
        <is>
          <t>DE</t>
        </is>
      </c>
      <c r="C15" s="488" t="inlineStr">
        <is>
          <t>Germany</t>
        </is>
      </c>
      <c r="D15" s="489">
        <f>$D$13</f>
        <v/>
      </c>
      <c r="E15" s="531" t="n">
        <v>440.5</v>
      </c>
      <c r="F15" s="490" t="n">
        <v>0</v>
      </c>
      <c r="G15" s="490" t="n">
        <v>440.5</v>
      </c>
      <c r="H15" s="535" t="n">
        <v>0</v>
      </c>
    </row>
    <row customHeight="1" ht="12.8" r="16" s="349">
      <c r="B16" s="604" t="n"/>
      <c r="C16" s="439" t="n"/>
      <c r="D16" s="439">
        <f>$D$14</f>
        <v/>
      </c>
      <c r="E16" s="536" t="n">
        <v>408.5</v>
      </c>
      <c r="F16" s="539" t="n">
        <v>0</v>
      </c>
      <c r="G16" s="539" t="n">
        <v>408.5</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5838.89</v>
      </c>
      <c r="E9" s="622" t="n">
        <v>5814.675</v>
      </c>
    </row>
    <row customHeight="1" ht="20.1" r="10" s="349">
      <c r="A10" s="623" t="n">
        <v>0</v>
      </c>
      <c r="B10" s="624" t="inlineStr">
        <is>
          <t>thereof percentage share of fixed-rate Pfandbriefe
section 28 para. 1 no. 9</t>
        </is>
      </c>
      <c r="C10" s="625" t="inlineStr">
        <is>
          <t>%</t>
        </is>
      </c>
      <c r="D10" s="626" t="n">
        <v>53.89</v>
      </c>
      <c r="E10" s="627" t="n">
        <v>51.8</v>
      </c>
    </row>
    <row customHeight="1" ht="8.1" r="11" s="349">
      <c r="A11" s="613" t="n">
        <v>0</v>
      </c>
      <c r="B11" s="628" t="n"/>
      <c r="C11" s="375" t="n"/>
      <c r="D11" s="375" t="n"/>
      <c r="E11" s="629" t="n"/>
    </row>
    <row customHeight="1" ht="15.95" r="12" s="349">
      <c r="A12" s="613" t="n">
        <v>0</v>
      </c>
      <c r="B12" s="630" t="inlineStr">
        <is>
          <t>Cover Pool</t>
        </is>
      </c>
      <c r="C12" s="631" t="inlineStr">
        <is>
          <t>(€ mn.)</t>
        </is>
      </c>
      <c r="D12" s="621" t="n">
        <v>11265.525694</v>
      </c>
      <c r="E12" s="622" t="n">
        <v>10575.363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0.044</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69.81999999999999</v>
      </c>
      <c r="E16" s="635" t="n">
        <v>70.8</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84.72473100000001</v>
      </c>
      <c r="E18" s="635" t="n">
        <v>83.496</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284.092427</v>
      </c>
      <c r="E21" s="635" t="n">
        <v>395.867</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777.157179</v>
      </c>
      <c r="E26" s="635" t="n">
        <v>455.243</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4.4</v>
      </c>
      <c r="E28" s="635" t="n">
        <v>4</v>
      </c>
    </row>
    <row customHeight="1" ht="30" r="29" s="349">
      <c r="A29" s="613" t="n">
        <v>0</v>
      </c>
      <c r="B29" s="640" t="inlineStr">
        <is>
          <t>average loan-to-value ratio, weighted using the mortgage lending value
section 28 para. 2 no. 3</t>
        </is>
      </c>
      <c r="C29" s="636" t="inlineStr">
        <is>
          <t>%</t>
        </is>
      </c>
      <c r="D29" s="634" t="n">
        <v>57.99</v>
      </c>
      <c r="E29" s="635" t="n">
        <v>57.9</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17189.36923</v>
      </c>
      <c r="E34" s="649" t="n">
        <v>19184.905</v>
      </c>
    </row>
    <row customHeight="1" ht="20.1" r="35" s="349">
      <c r="A35" s="613" t="n">
        <v>1</v>
      </c>
      <c r="B35" s="624" t="inlineStr">
        <is>
          <t>thereof percentage share of fixed-rate Pfandbriefe
section 28 para. 1 no. 9</t>
        </is>
      </c>
      <c r="C35" s="625" t="inlineStr">
        <is>
          <t>%</t>
        </is>
      </c>
      <c r="D35" s="626" t="n">
        <v>88.23</v>
      </c>
      <c r="E35" s="627" t="n">
        <v>87.59999999999999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23296.292943</v>
      </c>
      <c r="E37" s="649" t="n">
        <v>22790.081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92.42</v>
      </c>
      <c r="E41" s="635" t="n">
        <v>90.7</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7.63783</v>
      </c>
      <c r="E42" s="635" t="n">
        <v>19.295</v>
      </c>
    </row>
    <row customHeight="1" ht="12.8" r="43" s="349">
      <c r="A43" s="613" t="n"/>
      <c r="B43" s="638" t="n"/>
      <c r="C43" s="636" t="inlineStr">
        <is>
          <t>CHF</t>
        </is>
      </c>
      <c r="D43" s="634" t="n">
        <v>3.146924</v>
      </c>
      <c r="E43" s="635" t="n">
        <v>3.439</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377.941108</v>
      </c>
      <c r="E46" s="635" t="n">
        <v>405.251</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220.680386</v>
      </c>
      <c r="E51" s="635" t="n">
        <v>257.358</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27.04.2022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Bayerische Landesbank</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912</v>
      </c>
      <c r="E11" s="425" t="n">
        <v>1571.795905</v>
      </c>
      <c r="F11" s="424" t="n">
        <v>501.375</v>
      </c>
      <c r="G11" s="425" t="n">
        <v>699.283</v>
      </c>
    </row>
    <row customHeight="1" ht="12.8" r="12" s="349">
      <c r="A12" s="365" t="n">
        <v>0</v>
      </c>
      <c r="B12" s="422" t="inlineStr">
        <is>
          <t>&gt; 0,5 years and &lt;= 1 year</t>
        </is>
      </c>
      <c r="C12" s="423" t="n"/>
      <c r="D12" s="424" t="n">
        <v>1490.5</v>
      </c>
      <c r="E12" s="425" t="n">
        <v>986.956693</v>
      </c>
      <c r="F12" s="424" t="n">
        <v>260.7</v>
      </c>
      <c r="G12" s="425" t="n">
        <v>613.553</v>
      </c>
    </row>
    <row customHeight="1" ht="12.8" r="13" s="349">
      <c r="A13" s="365" t="n">
        <v>0</v>
      </c>
      <c r="B13" s="422" t="inlineStr">
        <is>
          <t>&gt; 1  year and &lt;= 1,5 years</t>
        </is>
      </c>
      <c r="C13" s="423" t="n"/>
      <c r="D13" s="424" t="n">
        <v>870</v>
      </c>
      <c r="E13" s="425" t="n">
        <v>741.809811</v>
      </c>
      <c r="F13" s="424" t="n">
        <v>912</v>
      </c>
      <c r="G13" s="425" t="n">
        <v>877.4970000000001</v>
      </c>
    </row>
    <row customHeight="1" ht="12.8" r="14" s="349">
      <c r="A14" s="365" t="n">
        <v>0</v>
      </c>
      <c r="B14" s="422" t="inlineStr">
        <is>
          <t>&gt; 1,5 years and &lt;= 2 years</t>
        </is>
      </c>
      <c r="C14" s="422" t="n"/>
      <c r="D14" s="426" t="n">
        <v>10</v>
      </c>
      <c r="E14" s="427" t="n">
        <v>567.50898</v>
      </c>
      <c r="F14" s="426" t="n">
        <v>1490.5</v>
      </c>
      <c r="G14" s="427" t="n">
        <v>653.696</v>
      </c>
    </row>
    <row customHeight="1" ht="12.8" r="15" s="349">
      <c r="A15" s="365" t="n">
        <v>0</v>
      </c>
      <c r="B15" s="422" t="inlineStr">
        <is>
          <t>&gt; 2 years and &lt;= 3 years</t>
        </is>
      </c>
      <c r="C15" s="422" t="n"/>
      <c r="D15" s="426" t="n">
        <v>1479.39</v>
      </c>
      <c r="E15" s="427" t="n">
        <v>1921.986827</v>
      </c>
      <c r="F15" s="426" t="n">
        <v>870</v>
      </c>
      <c r="G15" s="427" t="n">
        <v>1324.336</v>
      </c>
    </row>
    <row customHeight="1" ht="12.8" r="16" s="349">
      <c r="A16" s="365" t="n">
        <v>0</v>
      </c>
      <c r="B16" s="422" t="inlineStr">
        <is>
          <t>&gt; 3 years and &lt;= 4 years</t>
        </is>
      </c>
      <c r="C16" s="422" t="n"/>
      <c r="D16" s="426" t="n">
        <v>156.5</v>
      </c>
      <c r="E16" s="427" t="n">
        <v>1653.618398</v>
      </c>
      <c r="F16" s="426" t="n">
        <v>1252.6</v>
      </c>
      <c r="G16" s="427" t="n">
        <v>1698.247</v>
      </c>
    </row>
    <row customHeight="1" ht="12.8" r="17" s="349">
      <c r="A17" s="365" t="n">
        <v>0</v>
      </c>
      <c r="B17" s="422" t="inlineStr">
        <is>
          <t>&gt; 4 years and &lt;= 5 years</t>
        </is>
      </c>
      <c r="C17" s="422" t="n"/>
      <c r="D17" s="426" t="n">
        <v>22</v>
      </c>
      <c r="E17" s="427" t="n">
        <v>1479.237195</v>
      </c>
      <c r="F17" s="426" t="n">
        <v>157.5</v>
      </c>
      <c r="G17" s="427" t="n">
        <v>1484.916</v>
      </c>
    </row>
    <row customHeight="1" ht="12.8" r="18" s="349">
      <c r="A18" s="365" t="n">
        <v>0</v>
      </c>
      <c r="B18" s="422" t="inlineStr">
        <is>
          <t>&gt; 5 years and &lt;= 10 years</t>
        </is>
      </c>
      <c r="C18" s="423" t="n"/>
      <c r="D18" s="424" t="n">
        <v>828.5</v>
      </c>
      <c r="E18" s="425" t="n">
        <v>2121.646832</v>
      </c>
      <c r="F18" s="424" t="n">
        <v>300</v>
      </c>
      <c r="G18" s="425" t="n">
        <v>3046.876</v>
      </c>
    </row>
    <row customHeight="1" ht="12.8" r="19" s="349">
      <c r="A19" s="365" t="n">
        <v>0</v>
      </c>
      <c r="B19" s="422" t="inlineStr">
        <is>
          <t>&gt; 10 years</t>
        </is>
      </c>
      <c r="C19" s="423" t="n"/>
      <c r="D19" s="424" t="n">
        <v>70</v>
      </c>
      <c r="E19" s="425" t="n">
        <v>220.965052</v>
      </c>
      <c r="F19" s="424" t="n">
        <v>70</v>
      </c>
      <c r="G19" s="425" t="n">
        <v>176.959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1834.404</v>
      </c>
      <c r="E24" s="425" t="n">
        <v>1572.865182</v>
      </c>
      <c r="F24" s="424" t="n">
        <v>1284.178</v>
      </c>
      <c r="G24" s="425" t="n">
        <v>1428.687</v>
      </c>
    </row>
    <row customHeight="1" ht="12.8" r="25" s="349">
      <c r="A25" s="365" t="n">
        <v>1</v>
      </c>
      <c r="B25" s="422" t="inlineStr">
        <is>
          <t>&gt; 0,5 years and &lt;= 1 year</t>
        </is>
      </c>
      <c r="C25" s="423" t="n"/>
      <c r="D25" s="424" t="n">
        <v>855.7788360000001</v>
      </c>
      <c r="E25" s="425" t="n">
        <v>1335.801892</v>
      </c>
      <c r="F25" s="424" t="n">
        <v>2068.698</v>
      </c>
      <c r="G25" s="425" t="n">
        <v>1333.347</v>
      </c>
    </row>
    <row customHeight="1" ht="12.8" r="26" s="349">
      <c r="A26" s="365" t="n">
        <v>1</v>
      </c>
      <c r="B26" s="422" t="inlineStr">
        <is>
          <t>&gt; 1  year and &lt;= 1,5 years</t>
        </is>
      </c>
      <c r="C26" s="423" t="n"/>
      <c r="D26" s="424" t="n">
        <v>1996.37323</v>
      </c>
      <c r="E26" s="425" t="n">
        <v>973.238605</v>
      </c>
      <c r="F26" s="424" t="n">
        <v>1834.404</v>
      </c>
      <c r="G26" s="425" t="n">
        <v>883.966</v>
      </c>
    </row>
    <row customHeight="1" ht="12.8" r="27" s="349">
      <c r="A27" s="365" t="n">
        <v>1</v>
      </c>
      <c r="B27" s="422" t="inlineStr">
        <is>
          <t>&gt; 1,5 years and &lt;= 2 years</t>
        </is>
      </c>
      <c r="C27" s="422" t="n"/>
      <c r="D27" s="426" t="n">
        <v>587.608144</v>
      </c>
      <c r="E27" s="427" t="n">
        <v>1437.708823</v>
      </c>
      <c r="F27" s="426" t="n">
        <v>851.566</v>
      </c>
      <c r="G27" s="427" t="n">
        <v>847.611</v>
      </c>
    </row>
    <row customHeight="1" ht="12.8" r="28" s="349">
      <c r="A28" s="365" t="n">
        <v>1</v>
      </c>
      <c r="B28" s="422" t="inlineStr">
        <is>
          <t>&gt; 2 years and &lt;= 3 years</t>
        </is>
      </c>
      <c r="C28" s="422" t="n"/>
      <c r="D28" s="426" t="n">
        <v>3605.68491</v>
      </c>
      <c r="E28" s="427" t="n">
        <v>1997.751116</v>
      </c>
      <c r="F28" s="426" t="n">
        <v>2603.341</v>
      </c>
      <c r="G28" s="427" t="n">
        <v>2166.48</v>
      </c>
    </row>
    <row customHeight="1" ht="12.8" r="29" s="349">
      <c r="A29" s="365" t="n">
        <v>1</v>
      </c>
      <c r="B29" s="422" t="inlineStr">
        <is>
          <t>&gt; 3 years and &lt;= 4 years</t>
        </is>
      </c>
      <c r="C29" s="422" t="n"/>
      <c r="D29" s="426" t="n">
        <v>1637.823707</v>
      </c>
      <c r="E29" s="427" t="n">
        <v>1380.120943</v>
      </c>
      <c r="F29" s="426" t="n">
        <v>3149.023</v>
      </c>
      <c r="G29" s="427" t="n">
        <v>1917.336</v>
      </c>
    </row>
    <row customHeight="1" ht="12.8" r="30" s="349">
      <c r="A30" s="365" t="n">
        <v>1</v>
      </c>
      <c r="B30" s="422" t="inlineStr">
        <is>
          <t>&gt; 4 years and &lt;= 5 years</t>
        </is>
      </c>
      <c r="C30" s="422" t="n"/>
      <c r="D30" s="426" t="n">
        <v>758.780197</v>
      </c>
      <c r="E30" s="427" t="n">
        <v>1360.513456</v>
      </c>
      <c r="F30" s="426" t="n">
        <v>1637.824</v>
      </c>
      <c r="G30" s="427" t="n">
        <v>1330.681</v>
      </c>
    </row>
    <row customHeight="1" ht="12.8" r="31" s="349">
      <c r="A31" s="365" t="n">
        <v>1</v>
      </c>
      <c r="B31" s="422" t="inlineStr">
        <is>
          <t>&gt; 5 years and &lt;= 10 years</t>
        </is>
      </c>
      <c r="C31" s="423" t="n"/>
      <c r="D31" s="424" t="n">
        <v>3654.707693</v>
      </c>
      <c r="E31" s="425" t="n">
        <v>6091.833826</v>
      </c>
      <c r="F31" s="424" t="n">
        <v>3234.341</v>
      </c>
      <c r="G31" s="425" t="n">
        <v>6127.628</v>
      </c>
    </row>
    <row customHeight="1" ht="12.8" r="32" s="349">
      <c r="A32" s="365" t="n">
        <v>1</v>
      </c>
      <c r="B32" s="422" t="inlineStr">
        <is>
          <t>&gt; 10 years</t>
        </is>
      </c>
      <c r="C32" s="423" t="n"/>
      <c r="D32" s="426" t="n">
        <v>2258.208515</v>
      </c>
      <c r="E32" s="427" t="n">
        <v>7146.4591</v>
      </c>
      <c r="F32" s="426" t="n">
        <v>2521.528</v>
      </c>
      <c r="G32" s="427" t="n">
        <v>6754.346</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1.590429</v>
      </c>
      <c r="E9" s="438" t="n">
        <v>2.416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19.332759</v>
      </c>
      <c r="E10" s="440" t="n">
        <v>26.09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1371.31517</v>
      </c>
      <c r="E11" s="440" t="n">
        <v>1415.145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9514.287335999999</v>
      </c>
      <c r="E12" s="440" t="n">
        <v>8772.713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3721.541469</v>
      </c>
      <c r="E21" s="425" t="n">
        <v>3576.875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6397.910324</v>
      </c>
      <c r="E22" s="440" t="n">
        <v>5639.495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12736.34115</v>
      </c>
      <c r="E23" s="446" t="n">
        <v>13165.212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4.832415</v>
      </c>
      <c r="H16" s="490" t="n">
        <v>0</v>
      </c>
      <c r="I16" s="490" t="n">
        <v>1409.931635</v>
      </c>
      <c r="J16" s="490" t="n">
        <v>4.025978</v>
      </c>
      <c r="K16" s="490" t="n">
        <v>67.43800999999999</v>
      </c>
      <c r="L16" s="490">
        <f>SUM(M16:R16)</f>
        <v/>
      </c>
      <c r="M16" s="490" t="n">
        <v>4291.399996</v>
      </c>
      <c r="N16" s="490" t="n">
        <v>2309.914886</v>
      </c>
      <c r="O16" s="490" t="n">
        <v>108.714853</v>
      </c>
      <c r="P16" s="490" t="n">
        <v>2525.063665</v>
      </c>
      <c r="Q16" s="490" t="n">
        <v>181.054982</v>
      </c>
      <c r="R16" s="490" t="n">
        <v>4.149273</v>
      </c>
      <c r="S16" s="491" t="n">
        <v>0</v>
      </c>
      <c r="T16" s="490" t="n">
        <v>0</v>
      </c>
    </row>
    <row customHeight="1" ht="12.75" r="17" s="349">
      <c r="B17" s="348" t="n"/>
      <c r="C17" s="484" t="n"/>
      <c r="D17" s="484">
        <f>"year "&amp;(AktJahr-1)</f>
        <v/>
      </c>
      <c r="E17" s="492">
        <f>F17+L17</f>
        <v/>
      </c>
      <c r="F17" s="492">
        <f>SUM(G17:K17)</f>
        <v/>
      </c>
      <c r="G17" s="492" t="n">
        <v>4.86</v>
      </c>
      <c r="H17" s="492" t="n">
        <v>0</v>
      </c>
      <c r="I17" s="492" t="n">
        <v>1451.289</v>
      </c>
      <c r="J17" s="492" t="n">
        <v>6.066</v>
      </c>
      <c r="K17" s="492" t="n">
        <v>19.367</v>
      </c>
      <c r="L17" s="492">
        <f>SUM(M17:R17)</f>
        <v/>
      </c>
      <c r="M17" s="492" t="n">
        <v>4003.425</v>
      </c>
      <c r="N17" s="492" t="n">
        <v>2385.823</v>
      </c>
      <c r="O17" s="492" t="n">
        <v>93.443</v>
      </c>
      <c r="P17" s="492" t="n">
        <v>2082.698</v>
      </c>
      <c r="Q17" s="492" t="n">
        <v>169.395</v>
      </c>
      <c r="R17" s="492" t="n">
        <v>0</v>
      </c>
      <c r="S17" s="493" t="n">
        <v>0</v>
      </c>
      <c r="T17" s="492" t="n">
        <v>0</v>
      </c>
    </row>
    <row customHeight="1" ht="12.8" r="18" s="349">
      <c r="B18" s="361" t="inlineStr">
        <is>
          <t>DE</t>
        </is>
      </c>
      <c r="C18" s="488" t="inlineStr">
        <is>
          <t>Germany</t>
        </is>
      </c>
      <c r="D18" s="489">
        <f>$D$16</f>
        <v/>
      </c>
      <c r="E18" s="490">
        <f>F18+L18</f>
        <v/>
      </c>
      <c r="F18" s="490">
        <f>SUM(G18:K18)</f>
        <v/>
      </c>
      <c r="G18" s="490" t="n">
        <v>0.062415</v>
      </c>
      <c r="H18" s="490" t="n">
        <v>0</v>
      </c>
      <c r="I18" s="490" t="n">
        <v>1409.931635</v>
      </c>
      <c r="J18" s="490" t="n">
        <v>4.025978</v>
      </c>
      <c r="K18" s="490" t="n">
        <v>67.43800999999999</v>
      </c>
      <c r="L18" s="490">
        <f>SUM(M18:R18)</f>
        <v/>
      </c>
      <c r="M18" s="490" t="n">
        <v>1757.641464</v>
      </c>
      <c r="N18" s="490" t="n">
        <v>1317.359877</v>
      </c>
      <c r="O18" s="490" t="n">
        <v>108.714853</v>
      </c>
      <c r="P18" s="490" t="n">
        <v>1469.247673</v>
      </c>
      <c r="Q18" s="490" t="n">
        <v>172.127166</v>
      </c>
      <c r="R18" s="490" t="n">
        <v>4.149273</v>
      </c>
      <c r="S18" s="491" t="n">
        <v>0</v>
      </c>
      <c r="T18" s="490" t="n">
        <v>0</v>
      </c>
    </row>
    <row customHeight="1" ht="12.8" r="19" s="349">
      <c r="B19" s="348" t="n"/>
      <c r="C19" s="484" t="n"/>
      <c r="D19" s="484">
        <f>$D$17</f>
        <v/>
      </c>
      <c r="E19" s="492">
        <f>F19+L19</f>
        <v/>
      </c>
      <c r="F19" s="492">
        <f>SUM(G19:K19)</f>
        <v/>
      </c>
      <c r="G19" s="492" t="n">
        <v>0.09</v>
      </c>
      <c r="H19" s="492" t="n">
        <v>0</v>
      </c>
      <c r="I19" s="492" t="n">
        <v>1421.87</v>
      </c>
      <c r="J19" s="492" t="n">
        <v>6.066</v>
      </c>
      <c r="K19" s="492" t="n">
        <v>12.767</v>
      </c>
      <c r="L19" s="492">
        <f>SUM(M19:R19)</f>
        <v/>
      </c>
      <c r="M19" s="492" t="n">
        <v>1660.49</v>
      </c>
      <c r="N19" s="492" t="n">
        <v>1400.911</v>
      </c>
      <c r="O19" s="492" t="n">
        <v>93.443</v>
      </c>
      <c r="P19" s="492" t="n">
        <v>1405.868</v>
      </c>
      <c r="Q19" s="492" t="n">
        <v>169.395</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19.008</v>
      </c>
      <c r="N20" s="490" t="n">
        <v>51.771135</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19.008</v>
      </c>
      <c r="N21" s="492" t="n">
        <v>35.316</v>
      </c>
      <c r="O21" s="492" t="n">
        <v>0</v>
      </c>
      <c r="P21" s="492" t="n">
        <v>7.95</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126.607713</v>
      </c>
      <c r="N22" s="490" t="n">
        <v>6.96</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6.600000000000001</v>
      </c>
      <c r="L23" s="492">
        <f>SUM(M23:R23)</f>
        <v/>
      </c>
      <c r="M23" s="492" t="n">
        <v>116.33</v>
      </c>
      <c r="N23" s="492" t="n">
        <v>6.96</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108.52</v>
      </c>
      <c r="N28" s="490" t="n">
        <v>35.472373</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108.52</v>
      </c>
      <c r="N29" s="492" t="n">
        <v>35.577</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1018.708335</v>
      </c>
      <c r="N36" s="490" t="n">
        <v>105.486715</v>
      </c>
      <c r="O36" s="490" t="n">
        <v>0</v>
      </c>
      <c r="P36" s="490" t="n">
        <v>149.789362</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899.154</v>
      </c>
      <c r="N37" s="492" t="n">
        <v>69.63200000000001</v>
      </c>
      <c r="O37" s="492" t="n">
        <v>0</v>
      </c>
      <c r="P37" s="492" t="n">
        <v>65.64</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101.243534</v>
      </c>
      <c r="N38" s="490" t="n">
        <v>178.658216</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176.673</v>
      </c>
      <c r="N39" s="492" t="n">
        <v>206.47</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209.008</v>
      </c>
      <c r="N46" s="490" t="n">
        <v>216.820486</v>
      </c>
      <c r="O46" s="490" t="n">
        <v>0</v>
      </c>
      <c r="P46" s="490" t="n">
        <v>114.72</v>
      </c>
      <c r="Q46" s="490" t="n">
        <v>8.927816000000002</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207.578</v>
      </c>
      <c r="N47" s="492" t="n">
        <v>239.843</v>
      </c>
      <c r="O47" s="492" t="n">
        <v>0</v>
      </c>
      <c r="P47" s="492" t="n">
        <v>28.32</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30.4</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13</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4.77</v>
      </c>
      <c r="H56" s="490" t="n">
        <v>0</v>
      </c>
      <c r="I56" s="490" t="n">
        <v>0</v>
      </c>
      <c r="J56" s="490" t="n">
        <v>0</v>
      </c>
      <c r="K56" s="490" t="n">
        <v>0</v>
      </c>
      <c r="L56" s="490">
        <f>SUM(M56:R56)</f>
        <v/>
      </c>
      <c r="M56" s="490" t="n">
        <v>477.984819</v>
      </c>
      <c r="N56" s="490" t="n">
        <v>24.579998</v>
      </c>
      <c r="O56" s="490" t="n">
        <v>0</v>
      </c>
      <c r="P56" s="490" t="n">
        <v>158.46</v>
      </c>
      <c r="Q56" s="490" t="n">
        <v>0</v>
      </c>
      <c r="R56" s="490" t="n">
        <v>0</v>
      </c>
      <c r="S56" s="491" t="n">
        <v>0</v>
      </c>
      <c r="T56" s="490" t="n">
        <v>0</v>
      </c>
    </row>
    <row customHeight="1" ht="12.8" r="57" s="349">
      <c r="B57" s="348" t="n"/>
      <c r="C57" s="484" t="n"/>
      <c r="D57" s="484">
        <f>$D$17</f>
        <v/>
      </c>
      <c r="E57" s="492">
        <f>F57+L57</f>
        <v/>
      </c>
      <c r="F57" s="492">
        <f>SUM(G57:K57)</f>
        <v/>
      </c>
      <c r="G57" s="492" t="n">
        <v>4.77</v>
      </c>
      <c r="H57" s="492" t="n">
        <v>0</v>
      </c>
      <c r="I57" s="492" t="n">
        <v>0</v>
      </c>
      <c r="J57" s="492" t="n">
        <v>0</v>
      </c>
      <c r="K57" s="492" t="n">
        <v>0</v>
      </c>
      <c r="L57" s="492">
        <f>SUM(M57:R57)</f>
        <v/>
      </c>
      <c r="M57" s="492" t="n">
        <v>532.421</v>
      </c>
      <c r="N57" s="492" t="n">
        <v>36.08</v>
      </c>
      <c r="O57" s="492" t="n">
        <v>0</v>
      </c>
      <c r="P57" s="492" t="n">
        <v>202.05</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160.12</v>
      </c>
      <c r="N58" s="490" t="n">
        <v>163.965879</v>
      </c>
      <c r="O58" s="490" t="n">
        <v>0</v>
      </c>
      <c r="P58" s="490" t="n">
        <v>236.55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124.9</v>
      </c>
      <c r="N59" s="492" t="n">
        <v>137.247</v>
      </c>
      <c r="O59" s="492" t="n">
        <v>0</v>
      </c>
      <c r="P59" s="492" t="n">
        <v>210.96</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2.507195</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2.935</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100.26</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98.76600000000001</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21.242817</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19.702</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282.158131</v>
      </c>
      <c r="N84" s="490" t="n">
        <v>84.830195</v>
      </c>
      <c r="O84" s="490" t="n">
        <v>0</v>
      </c>
      <c r="P84" s="490" t="n">
        <v>396.29663</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29.419</v>
      </c>
      <c r="J85" s="492" t="n">
        <v>0</v>
      </c>
      <c r="K85" s="492" t="n">
        <v>0</v>
      </c>
      <c r="L85" s="492">
        <f>SUM(M85:R85)</f>
        <v/>
      </c>
      <c r="M85" s="492" t="n">
        <v>145.351</v>
      </c>
      <c r="N85" s="492" t="n">
        <v>96.384</v>
      </c>
      <c r="O85" s="492" t="n">
        <v>0</v>
      </c>
      <c r="P85" s="492" t="n">
        <v>161.91</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1618.887361</v>
      </c>
      <c r="G12" s="533" t="n">
        <v>54.463672</v>
      </c>
      <c r="H12" s="490" t="n">
        <v>2475.775539</v>
      </c>
      <c r="I12" s="490" t="n">
        <v>9878.035042</v>
      </c>
      <c r="J12" s="534" t="n">
        <v>1642.16862</v>
      </c>
      <c r="K12" s="533" t="n">
        <v>1540.300804</v>
      </c>
      <c r="L12" s="490" t="n">
        <v>6621.848709</v>
      </c>
      <c r="M12" s="490" t="n">
        <v>409.87358</v>
      </c>
      <c r="N12" s="535" t="n">
        <v>233.326976</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1966.511</v>
      </c>
      <c r="G13" s="538" t="n">
        <v>57.93</v>
      </c>
      <c r="H13" s="539" t="n">
        <v>2540.892</v>
      </c>
      <c r="I13" s="539" t="n">
        <v>9572.166999999999</v>
      </c>
      <c r="J13" s="540" t="n">
        <v>1393.259</v>
      </c>
      <c r="K13" s="538" t="n">
        <v>1862.963</v>
      </c>
      <c r="L13" s="539" t="n">
        <v>6333.860000000001</v>
      </c>
      <c r="M13" s="539" t="n">
        <v>442.865</v>
      </c>
      <c r="N13" s="541" t="n">
        <v>177.646</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1085.49217</v>
      </c>
      <c r="G14" s="533" t="n">
        <v>54.463672</v>
      </c>
      <c r="H14" s="490" t="n">
        <v>2415.775539</v>
      </c>
      <c r="I14" s="490" t="n">
        <v>9268.60685</v>
      </c>
      <c r="J14" s="534" t="n">
        <v>1564.34317</v>
      </c>
      <c r="K14" s="533" t="n">
        <v>1085.49217</v>
      </c>
      <c r="L14" s="490" t="n">
        <v>6385.622378</v>
      </c>
      <c r="M14" s="490" t="n">
        <v>382.513354</v>
      </c>
      <c r="N14" s="535" t="n">
        <v>233.326976</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1316.233</v>
      </c>
      <c r="G15" s="538" t="n">
        <v>57.93</v>
      </c>
      <c r="H15" s="539" t="n">
        <v>2480.892</v>
      </c>
      <c r="I15" s="539" t="n">
        <v>8939.611000000001</v>
      </c>
      <c r="J15" s="540" t="n">
        <v>1311.825</v>
      </c>
      <c r="K15" s="538" t="n">
        <v>1316.233</v>
      </c>
      <c r="L15" s="539" t="n">
        <v>6181.092000000001</v>
      </c>
      <c r="M15" s="539" t="n">
        <v>412.085</v>
      </c>
      <c r="N15" s="541" t="n">
        <v>177.646</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12.720706</v>
      </c>
      <c r="G16" s="533" t="n">
        <v>0</v>
      </c>
      <c r="H16" s="490" t="n">
        <v>60</v>
      </c>
      <c r="I16" s="490" t="n">
        <v>9.993108000000001</v>
      </c>
      <c r="J16" s="534" t="n">
        <v>0</v>
      </c>
      <c r="K16" s="533" t="n">
        <v>12.720706</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15.656</v>
      </c>
      <c r="G17" s="538" t="n">
        <v>0</v>
      </c>
      <c r="H17" s="539" t="n">
        <v>60</v>
      </c>
      <c r="I17" s="539" t="n">
        <v>15.076</v>
      </c>
      <c r="J17" s="540" t="n">
        <v>0</v>
      </c>
      <c r="K17" s="538" t="n">
        <v>15.656</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28.692349</v>
      </c>
      <c r="G18" s="533" t="n">
        <v>0</v>
      </c>
      <c r="H18" s="490" t="n">
        <v>0</v>
      </c>
      <c r="I18" s="490" t="n">
        <v>0</v>
      </c>
      <c r="J18" s="534" t="n">
        <v>0</v>
      </c>
      <c r="K18" s="533" t="n">
        <v>0</v>
      </c>
      <c r="L18" s="490" t="n">
        <v>28.692349</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35.865</v>
      </c>
      <c r="G19" s="538" t="n">
        <v>0</v>
      </c>
      <c r="H19" s="539" t="n">
        <v>0</v>
      </c>
      <c r="I19" s="539" t="n">
        <v>0</v>
      </c>
      <c r="J19" s="540" t="n">
        <v>0</v>
      </c>
      <c r="K19" s="538" t="n">
        <v>0</v>
      </c>
      <c r="L19" s="539" t="n">
        <v>35.865</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27.360226</v>
      </c>
      <c r="G26" s="533" t="n">
        <v>0</v>
      </c>
      <c r="H26" s="490" t="n">
        <v>0</v>
      </c>
      <c r="I26" s="490" t="n">
        <v>0</v>
      </c>
      <c r="J26" s="534" t="n">
        <v>0</v>
      </c>
      <c r="K26" s="533" t="n">
        <v>0</v>
      </c>
      <c r="L26" s="490" t="n">
        <v>0</v>
      </c>
      <c r="M26" s="490" t="n">
        <v>27.360226</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30.78</v>
      </c>
      <c r="G27" s="538" t="n">
        <v>0</v>
      </c>
      <c r="H27" s="539" t="n">
        <v>0</v>
      </c>
      <c r="I27" s="539" t="n">
        <v>0</v>
      </c>
      <c r="J27" s="540" t="n">
        <v>0</v>
      </c>
      <c r="K27" s="538" t="n">
        <v>0</v>
      </c>
      <c r="L27" s="539" t="n">
        <v>0</v>
      </c>
      <c r="M27" s="539" t="n">
        <v>30.78</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183.16207</v>
      </c>
      <c r="G32" s="533" t="n">
        <v>0</v>
      </c>
      <c r="H32" s="490" t="n">
        <v>0</v>
      </c>
      <c r="I32" s="490" t="n">
        <v>0</v>
      </c>
      <c r="J32" s="534" t="n">
        <v>0</v>
      </c>
      <c r="K32" s="533" t="n">
        <v>183.16207</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236.936</v>
      </c>
      <c r="G33" s="538" t="n">
        <v>0</v>
      </c>
      <c r="H33" s="539" t="n">
        <v>0</v>
      </c>
      <c r="I33" s="539" t="n">
        <v>0</v>
      </c>
      <c r="J33" s="540" t="n">
        <v>0</v>
      </c>
      <c r="K33" s="538" t="n">
        <v>236.936</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73.23265300000001</v>
      </c>
      <c r="G34" s="533" t="n">
        <v>0</v>
      </c>
      <c r="H34" s="490" t="n">
        <v>0</v>
      </c>
      <c r="I34" s="490" t="n">
        <v>591.878953</v>
      </c>
      <c r="J34" s="534" t="n">
        <v>0</v>
      </c>
      <c r="K34" s="533" t="n">
        <v>73.23265300000001</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106.637</v>
      </c>
      <c r="G35" s="538" t="n">
        <v>0</v>
      </c>
      <c r="H35" s="539" t="n">
        <v>0</v>
      </c>
      <c r="I35" s="539" t="n">
        <v>599.35</v>
      </c>
      <c r="J35" s="540" t="n">
        <v>0</v>
      </c>
      <c r="K35" s="538" t="n">
        <v>106.637</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85</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80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15.442748</v>
      </c>
      <c r="G52" s="533" t="n">
        <v>0</v>
      </c>
      <c r="H52" s="490" t="n">
        <v>0</v>
      </c>
      <c r="I52" s="490" t="n">
        <v>0</v>
      </c>
      <c r="J52" s="534" t="n">
        <v>0</v>
      </c>
      <c r="K52" s="533" t="n">
        <v>15.442748</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3.996</v>
      </c>
      <c r="G53" s="538" t="n">
        <v>0</v>
      </c>
      <c r="H53" s="539" t="n">
        <v>0</v>
      </c>
      <c r="I53" s="539" t="n">
        <v>0</v>
      </c>
      <c r="J53" s="540" t="n">
        <v>0</v>
      </c>
      <c r="K53" s="538" t="n">
        <v>3.996</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7.556131000000001</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18.13</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107.533982</v>
      </c>
      <c r="G78" s="533" t="n">
        <v>0</v>
      </c>
      <c r="H78" s="490" t="n">
        <v>0</v>
      </c>
      <c r="I78" s="490" t="n">
        <v>0</v>
      </c>
      <c r="J78" s="534" t="n">
        <v>0</v>
      </c>
      <c r="K78" s="533" t="n">
        <v>0</v>
      </c>
      <c r="L78" s="490" t="n">
        <v>207.533982</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116.903</v>
      </c>
      <c r="G79" s="538" t="n">
        <v>0</v>
      </c>
      <c r="H79" s="539" t="n">
        <v>0</v>
      </c>
      <c r="I79" s="539" t="n">
        <v>0</v>
      </c>
      <c r="J79" s="540" t="n">
        <v>0</v>
      </c>
      <c r="K79" s="538" t="n">
        <v>0</v>
      </c>
      <c r="L79" s="539" t="n">
        <v>116.903</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85.250457</v>
      </c>
      <c r="G80" s="533" t="n">
        <v>0</v>
      </c>
      <c r="H80" s="490" t="n">
        <v>0</v>
      </c>
      <c r="I80" s="490" t="n">
        <v>0</v>
      </c>
      <c r="J80" s="534" t="n">
        <v>0</v>
      </c>
      <c r="K80" s="533" t="n">
        <v>85.250457</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103.505</v>
      </c>
      <c r="G81" s="538" t="n">
        <v>0</v>
      </c>
      <c r="H81" s="539" t="n">
        <v>0</v>
      </c>
      <c r="I81" s="539" t="n">
        <v>0</v>
      </c>
      <c r="J81" s="540" t="n">
        <v>0</v>
      </c>
      <c r="K81" s="538" t="n">
        <v>103.505</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77.82545</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81.434</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2.719223</v>
      </c>
      <c r="Q12" s="490" t="n">
        <v>0.056183</v>
      </c>
      <c r="R12" s="490" t="n">
        <v>0.004757</v>
      </c>
      <c r="S12" s="535" t="n">
        <v>0</v>
      </c>
      <c r="T12" s="531">
        <f>SUM(U12:X12)</f>
        <v/>
      </c>
      <c r="U12" s="490" t="n">
        <v>20.67607</v>
      </c>
      <c r="V12" s="490" t="n">
        <v>0.12585</v>
      </c>
      <c r="W12" s="490" t="n">
        <v>0.013003</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2.158</v>
      </c>
      <c r="Q13" s="539" t="n">
        <v>0.063</v>
      </c>
      <c r="R13" s="539" t="n">
        <v>0</v>
      </c>
      <c r="S13" s="541" t="n">
        <v>0</v>
      </c>
      <c r="T13" s="536">
        <f>SUM(U13:X13)</f>
        <v/>
      </c>
      <c r="U13" s="539" t="n">
        <v>35.988</v>
      </c>
      <c r="V13" s="539" t="n">
        <v>0.144</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0.8933479999999999</v>
      </c>
      <c r="Q14" s="490" t="n">
        <v>0.05593500000000001</v>
      </c>
      <c r="R14" s="490" t="n">
        <v>0.004757</v>
      </c>
      <c r="S14" s="535" t="n">
        <v>0</v>
      </c>
      <c r="T14" s="531">
        <f>SUM(U14:X14)</f>
        <v/>
      </c>
      <c r="U14" s="490" t="n">
        <v>0</v>
      </c>
      <c r="V14" s="490" t="n">
        <v>0.12585</v>
      </c>
      <c r="W14" s="490" t="n">
        <v>0.013003</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2.158</v>
      </c>
      <c r="Q15" s="539" t="n">
        <v>0.063</v>
      </c>
      <c r="R15" s="539" t="n">
        <v>0</v>
      </c>
      <c r="S15" s="541" t="n">
        <v>0</v>
      </c>
      <c r="T15" s="536">
        <f>SUM(U15:X15)</f>
        <v/>
      </c>
      <c r="U15" s="539" t="n">
        <v>35.988</v>
      </c>
      <c r="V15" s="539" t="n">
        <v>0.144</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0.000248</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1.825875</v>
      </c>
      <c r="Q32" s="490" t="n">
        <v>0</v>
      </c>
      <c r="R32" s="490" t="n">
        <v>0</v>
      </c>
      <c r="S32" s="535" t="n">
        <v>0</v>
      </c>
      <c r="T32" s="531">
        <f>SUM(U32:X32)</f>
        <v/>
      </c>
      <c r="U32" s="490" t="n">
        <v>20.67607</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359</v>
      </c>
      <c r="F13" s="490" t="n">
        <v>0</v>
      </c>
      <c r="G13" s="490" t="n">
        <v>0</v>
      </c>
      <c r="H13" s="490" t="n">
        <v>0</v>
      </c>
      <c r="I13" s="535" t="n">
        <v>359</v>
      </c>
    </row>
    <row customHeight="1" ht="12.8" r="14" s="349">
      <c r="B14" s="604" t="n"/>
      <c r="C14" s="439" t="n"/>
      <c r="D14" s="439">
        <f>"Jahr "&amp;(AktJahr-1)</f>
        <v/>
      </c>
      <c r="E14" s="536" t="n">
        <v>359</v>
      </c>
      <c r="F14" s="539" t="n">
        <v>0</v>
      </c>
      <c r="G14" s="539" t="n">
        <v>0</v>
      </c>
      <c r="H14" s="539" t="n">
        <v>0</v>
      </c>
      <c r="I14" s="541" t="n">
        <v>359</v>
      </c>
    </row>
    <row customHeight="1" ht="12.8" r="15" s="349">
      <c r="B15" s="604" t="inlineStr">
        <is>
          <t>DE</t>
        </is>
      </c>
      <c r="C15" s="488" t="inlineStr">
        <is>
          <t>Germany</t>
        </is>
      </c>
      <c r="D15" s="489">
        <f>$D$13</f>
        <v/>
      </c>
      <c r="E15" s="531" t="n">
        <v>329</v>
      </c>
      <c r="F15" s="490" t="n">
        <v>0</v>
      </c>
      <c r="G15" s="490" t="n">
        <v>0</v>
      </c>
      <c r="H15" s="490" t="n">
        <v>0</v>
      </c>
      <c r="I15" s="535" t="n">
        <v>329</v>
      </c>
    </row>
    <row customHeight="1" ht="12.8" r="16" s="349">
      <c r="B16" s="604" t="n"/>
      <c r="C16" s="439" t="n"/>
      <c r="D16" s="439">
        <f>$D$14</f>
        <v/>
      </c>
      <c r="E16" s="536" t="n">
        <v>329</v>
      </c>
      <c r="F16" s="539" t="n">
        <v>0</v>
      </c>
      <c r="G16" s="539" t="n">
        <v>0</v>
      </c>
      <c r="H16" s="539" t="n">
        <v>0</v>
      </c>
      <c r="I16" s="541" t="n">
        <v>329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30</v>
      </c>
      <c r="F85" s="490" t="n">
        <v>0</v>
      </c>
      <c r="G85" s="490" t="n">
        <v>0</v>
      </c>
      <c r="H85" s="490" t="n">
        <v>0</v>
      </c>
      <c r="I85" s="535" t="n">
        <v>30</v>
      </c>
    </row>
    <row customHeight="1" ht="12.8" r="86" s="349">
      <c r="B86" s="604" t="n"/>
      <c r="C86" s="439" t="n"/>
      <c r="D86" s="439">
        <f>$D$14</f>
        <v/>
      </c>
      <c r="E86" s="536" t="n">
        <v>30</v>
      </c>
      <c r="F86" s="539" t="n">
        <v>0</v>
      </c>
      <c r="G86" s="539" t="n">
        <v>0</v>
      </c>
      <c r="H86" s="539" t="n">
        <v>0</v>
      </c>
      <c r="I86" s="541" t="n">
        <v>30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