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Deutsche Apotheker- und Ärztebank eG</t>
        </is>
      </c>
      <c r="H2" s="4" t="n"/>
      <c r="I2" s="4" t="n"/>
    </row>
    <row r="3" ht="15" customHeight="1" s="418">
      <c r="G3" s="5" t="inlineStr">
        <is>
          <t>Richard-Oskar-Mattern-Straße 6</t>
        </is>
      </c>
      <c r="H3" s="6" t="n"/>
      <c r="I3" s="6" t="n"/>
    </row>
    <row r="4" ht="15" customHeight="1" s="418">
      <c r="G4" s="5" t="inlineStr">
        <is>
          <t>40547 Düsseldorf</t>
        </is>
      </c>
      <c r="H4" s="6" t="n"/>
      <c r="I4" s="6" t="n"/>
      <c r="J4" s="7" t="n"/>
    </row>
    <row r="5" ht="15" customHeight="1" s="418">
      <c r="G5" s="5" t="inlineStr">
        <is>
          <t>Telefon: +49 211 59 98 - 0</t>
        </is>
      </c>
      <c r="H5" s="6" t="n"/>
      <c r="I5" s="6" t="n"/>
      <c r="J5" s="7" t="n"/>
    </row>
    <row r="6" ht="15" customHeight="1" s="418">
      <c r="G6" s="5" t="inlineStr">
        <is>
          <t>Telefax: +49 211 59 38 77</t>
        </is>
      </c>
      <c r="H6" s="6" t="n"/>
      <c r="I6" s="6" t="n"/>
      <c r="J6" s="7" t="n"/>
    </row>
    <row r="7" ht="15" customHeight="1" s="418">
      <c r="G7" s="5" t="inlineStr">
        <is>
          <t xml:space="preserve">E-Mail: </t>
        </is>
      </c>
      <c r="H7" s="6" t="n"/>
      <c r="I7" s="6" t="n"/>
    </row>
    <row r="8" ht="14.1" customFormat="1" customHeight="1" s="8">
      <c r="A8" s="9" t="n"/>
      <c r="G8" s="5" t="inlineStr">
        <is>
          <t>Internet: www.apobank.de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4949.1</v>
      </c>
      <c r="E21" s="387" t="n">
        <v>8179.1</v>
      </c>
      <c r="F21" s="386" t="n">
        <v>4407.583135</v>
      </c>
      <c r="G21" s="387" t="n">
        <v>8502.656762000001</v>
      </c>
      <c r="H21" s="386" t="n">
        <v>3433.789794</v>
      </c>
      <c r="I21" s="387" t="n">
        <v>9090.517104</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9242.924117</v>
      </c>
      <c r="E23" s="391" t="n">
        <v>9159.007893</v>
      </c>
      <c r="F23" s="390" t="n">
        <v>8841.78998</v>
      </c>
      <c r="G23" s="391" t="n">
        <v>9994.172155999999</v>
      </c>
      <c r="H23" s="390" t="n">
        <v>7460.341539</v>
      </c>
      <c r="I23" s="391" t="n">
        <v>10504.511138</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196.75265483</v>
      </c>
      <c r="E27" s="387" t="n">
        <v>0</v>
      </c>
      <c r="F27" s="386" t="n">
        <v>88.15166268999999</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4097.071461922</v>
      </c>
      <c r="E29" s="394" t="n">
        <v>0</v>
      </c>
      <c r="F29" s="393" t="n">
        <v>4346.055182900001</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4293.8241</v>
      </c>
      <c r="E31" s="27" t="n">
        <v>979.90789318</v>
      </c>
      <c r="F31" s="26" t="n">
        <v>4434.2069</v>
      </c>
      <c r="G31" s="27" t="n">
        <v>1491.51539364</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4949.1</v>
      </c>
      <c r="E9" s="219" t="n">
        <v>8179.1</v>
      </c>
    </row>
    <row r="10" ht="21.75" customFormat="1" customHeight="1" s="161" thickBot="1">
      <c r="A10" s="162" t="n">
        <v>0</v>
      </c>
      <c r="B10" s="243" t="inlineStr">
        <is>
          <t xml:space="preserve">thereof percentage share of fixed-rate Pfandbriefe
section 28 para. 1 no. 13 </t>
        </is>
      </c>
      <c r="C10" s="163" t="inlineStr">
        <is>
          <t>%</t>
        </is>
      </c>
      <c r="D10" s="164" t="n">
        <v>97.84</v>
      </c>
      <c r="E10" s="206" t="n">
        <v>66.17</v>
      </c>
    </row>
    <row r="11" ht="13.5" customHeight="1" s="418" thickBot="1">
      <c r="A11" s="214" t="n">
        <v>0</v>
      </c>
      <c r="B11" s="202" t="n"/>
      <c r="C11" s="21" t="n"/>
      <c r="D11" s="21" t="n"/>
      <c r="E11" s="207" t="n"/>
    </row>
    <row r="12">
      <c r="A12" s="214" t="n">
        <v>0</v>
      </c>
      <c r="B12" s="241" t="inlineStr">
        <is>
          <t>Cover Pool</t>
        </is>
      </c>
      <c r="C12" s="244" t="inlineStr">
        <is>
          <t>(€ mn.)</t>
        </is>
      </c>
      <c r="D12" s="204" t="n">
        <v>9242.924117</v>
      </c>
      <c r="E12" s="205" t="n">
        <v>9159.007893</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92.87</v>
      </c>
      <c r="E18" s="209" t="n">
        <v>93.11</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5.85</v>
      </c>
      <c r="E30" s="209" t="n">
        <v>5.54</v>
      </c>
    </row>
    <row r="31" ht="31.5" customHeight="1" s="418">
      <c r="A31" s="214" t="n">
        <v>0</v>
      </c>
      <c r="B31" s="169" t="inlineStr">
        <is>
          <t xml:space="preserve">average loan-to-value ratio, weighted using the mortgage lending value
section 28 para. 2 no. 3  </t>
        </is>
      </c>
      <c r="C31" s="168" t="inlineStr">
        <is>
          <t>%</t>
        </is>
      </c>
      <c r="D31" s="167" t="n">
        <v>54.57</v>
      </c>
      <c r="E31" s="209" t="n">
        <v>54.85</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367.31134099</v>
      </c>
      <c r="E35" s="209" t="n">
        <v>0</v>
      </c>
    </row>
    <row r="36">
      <c r="A36" s="214" t="n"/>
      <c r="B36" s="236" t="inlineStr">
        <is>
          <t>Day on which the largest negative sum results</t>
        </is>
      </c>
      <c r="C36" s="166" t="inlineStr">
        <is>
          <t>Day (1-180)</t>
        </is>
      </c>
      <c r="D36" s="379" t="n">
        <v>88</v>
      </c>
      <c r="E36" s="380" t="n">
        <v>0</v>
      </c>
    </row>
    <row r="37" ht="21.75" customHeight="1" s="418" thickBot="1">
      <c r="A37" s="214" t="n">
        <v>1</v>
      </c>
      <c r="B37" s="170" t="inlineStr">
        <is>
          <t>Total amount of cover assets meeting the requirements of section 4 para 1a s. 3 Pfandbrief Act</t>
        </is>
      </c>
      <c r="C37" s="242" t="inlineStr">
        <is>
          <t>(€ mn.)</t>
        </is>
      </c>
      <c r="D37" s="211" t="n">
        <v>570.2849025390001</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76.5" customHeight="1" s="418" thickBot="1">
      <c r="B10" s="224" t="inlineStr">
        <is>
          <t>ISIN</t>
        </is>
      </c>
      <c r="C10" s="201" t="inlineStr">
        <is>
          <t>(Mio. €)</t>
        </is>
      </c>
      <c r="D10" s="522" t="inlineStr">
        <is>
          <t>XS0916966731, XS1043552345, XS1109753175, XS1119335534, XS1123870641, XS1195587941, XS1376323652, XS1535054891, XS1693853944, XS1760108198, XS1763163067, XS1766992058, XS1770021860, XS1852086211, XS1869455490, XS1957516252, XS2022175249, XS2079126467, XS2113737097</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24.01.2023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APO</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Deutsche Apotheker- und Ärztebank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548</v>
      </c>
      <c r="E11" s="44" t="n">
        <v>647.380583</v>
      </c>
      <c r="F11" s="43" t="n">
        <v>500</v>
      </c>
      <c r="G11" s="44" t="n">
        <v>425.584915</v>
      </c>
      <c r="I11" s="43" t="n">
        <v>0</v>
      </c>
      <c r="J11" s="44" t="n">
        <v>0</v>
      </c>
    </row>
    <row r="12" ht="12.75" customHeight="1" s="418">
      <c r="A12" s="17" t="n">
        <v>0</v>
      </c>
      <c r="B12" s="424" t="inlineStr">
        <is>
          <t>&gt; 0,5 years and &lt;= 1 year</t>
        </is>
      </c>
      <c r="C12" s="425" t="n"/>
      <c r="D12" s="43" t="n">
        <v>74.5</v>
      </c>
      <c r="E12" s="44" t="n">
        <v>496.473899</v>
      </c>
      <c r="F12" s="43" t="n">
        <v>545</v>
      </c>
      <c r="G12" s="44" t="n">
        <v>567.210104</v>
      </c>
      <c r="I12" s="43" t="n">
        <v>0</v>
      </c>
      <c r="J12" s="44" t="n">
        <v>0</v>
      </c>
    </row>
    <row r="13" ht="12.75" customHeight="1" s="418">
      <c r="A13" s="17" t="n"/>
      <c r="B13" s="424" t="inlineStr">
        <is>
          <t>&gt; 1  year and &lt;= 1,5 years</t>
        </is>
      </c>
      <c r="C13" s="425" t="n"/>
      <c r="D13" s="43" t="n">
        <v>115</v>
      </c>
      <c r="E13" s="44" t="n">
        <v>649.042739</v>
      </c>
      <c r="F13" s="43" t="n">
        <v>548</v>
      </c>
      <c r="G13" s="44" t="n">
        <v>535.994521</v>
      </c>
      <c r="I13" s="43" t="n">
        <v>548</v>
      </c>
      <c r="J13" s="44" t="n">
        <v>0</v>
      </c>
    </row>
    <row r="14" ht="12.75" customHeight="1" s="418">
      <c r="A14" s="17" t="n">
        <v>0</v>
      </c>
      <c r="B14" s="424" t="inlineStr">
        <is>
          <t>&gt; 1,5 years and &lt;= 2 years</t>
        </is>
      </c>
      <c r="C14" s="424" t="n"/>
      <c r="D14" s="45" t="n">
        <v>50</v>
      </c>
      <c r="E14" s="213" t="n">
        <v>608.235413</v>
      </c>
      <c r="F14" s="45" t="n">
        <v>574.5</v>
      </c>
      <c r="G14" s="213" t="n">
        <v>457.31416</v>
      </c>
      <c r="I14" s="43" t="n">
        <v>74.5</v>
      </c>
      <c r="J14" s="44" t="n">
        <v>0</v>
      </c>
    </row>
    <row r="15" ht="12.75" customHeight="1" s="418">
      <c r="A15" s="17" t="n">
        <v>0</v>
      </c>
      <c r="B15" s="424" t="inlineStr">
        <is>
          <t>&gt; 2 years and &lt;= 3 years</t>
        </is>
      </c>
      <c r="C15" s="424" t="n"/>
      <c r="D15" s="45" t="n">
        <v>608</v>
      </c>
      <c r="E15" s="213" t="n">
        <v>1065.780038</v>
      </c>
      <c r="F15" s="45" t="n">
        <v>1165</v>
      </c>
      <c r="G15" s="213" t="n">
        <v>1160.109347</v>
      </c>
      <c r="I15" s="43" t="n">
        <v>165</v>
      </c>
      <c r="J15" s="44" t="n">
        <v>0</v>
      </c>
    </row>
    <row r="16" ht="12.75" customHeight="1" s="418">
      <c r="A16" s="17" t="n">
        <v>0</v>
      </c>
      <c r="B16" s="424" t="inlineStr">
        <is>
          <t>&gt; 3 years and &lt;= 4 years</t>
        </is>
      </c>
      <c r="C16" s="424" t="n"/>
      <c r="D16" s="45" t="n">
        <v>10</v>
      </c>
      <c r="E16" s="213" t="n">
        <v>920.1034960000001</v>
      </c>
      <c r="F16" s="45" t="n">
        <v>1018</v>
      </c>
      <c r="G16" s="213" t="n">
        <v>926.78013</v>
      </c>
      <c r="I16" s="43" t="n">
        <v>608</v>
      </c>
      <c r="J16" s="44" t="n">
        <v>0</v>
      </c>
    </row>
    <row r="17" ht="12.75" customHeight="1" s="418">
      <c r="A17" s="17" t="n">
        <v>0</v>
      </c>
      <c r="B17" s="424" t="inlineStr">
        <is>
          <t>&gt; 4 years and &lt;= 5 years</t>
        </is>
      </c>
      <c r="C17" s="424" t="n"/>
      <c r="D17" s="45" t="n">
        <v>1033</v>
      </c>
      <c r="E17" s="213" t="n">
        <v>981.9233760000001</v>
      </c>
      <c r="F17" s="45" t="n">
        <v>260</v>
      </c>
      <c r="G17" s="213" t="n">
        <v>864.427369</v>
      </c>
      <c r="I17" s="43" t="n">
        <v>10</v>
      </c>
      <c r="J17" s="44" t="n">
        <v>0</v>
      </c>
    </row>
    <row r="18" ht="12.75" customHeight="1" s="418">
      <c r="A18" s="17" t="n">
        <v>0</v>
      </c>
      <c r="B18" s="424" t="inlineStr">
        <is>
          <t>&gt; 5 years and &lt;= 10 years</t>
        </is>
      </c>
      <c r="C18" s="425" t="n"/>
      <c r="D18" s="43" t="n">
        <v>1685</v>
      </c>
      <c r="E18" s="44" t="n">
        <v>3039.067026</v>
      </c>
      <c r="F18" s="43" t="n">
        <v>2718</v>
      </c>
      <c r="G18" s="44" t="n">
        <v>3299.847994</v>
      </c>
      <c r="I18" s="43" t="n">
        <v>2718</v>
      </c>
      <c r="J18" s="44" t="n">
        <v>0</v>
      </c>
    </row>
    <row r="19" ht="12.75" customHeight="1" s="418">
      <c r="A19" s="17" t="n">
        <v>0</v>
      </c>
      <c r="B19" s="424" t="inlineStr">
        <is>
          <t>&gt; 10 years</t>
        </is>
      </c>
      <c r="C19" s="425" t="n"/>
      <c r="D19" s="43" t="n">
        <v>825.6</v>
      </c>
      <c r="E19" s="44" t="n">
        <v>834.917546</v>
      </c>
      <c r="F19" s="43" t="n">
        <v>850.6</v>
      </c>
      <c r="G19" s="44" t="n">
        <v>921.7393530000001</v>
      </c>
      <c r="I19" s="43" t="n">
        <v>825.6</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6127.154903</v>
      </c>
      <c r="E9" s="53" t="n">
        <v>6261.093841</v>
      </c>
    </row>
    <row r="10" ht="12.75" customHeight="1" s="418">
      <c r="A10" s="17" t="n">
        <v>0</v>
      </c>
      <c r="B10" s="54" t="inlineStr">
        <is>
          <t>more than 300,000 Euros up to 1 mn. Euros</t>
        </is>
      </c>
      <c r="C10" s="54" t="n"/>
      <c r="D10" s="43" t="n">
        <v>1286.104485</v>
      </c>
      <c r="E10" s="53" t="n">
        <v>1242.65525</v>
      </c>
    </row>
    <row r="11" ht="12.75" customHeight="1" s="418">
      <c r="A11" s="17" t="n"/>
      <c r="B11" s="54" t="inlineStr">
        <is>
          <t>more than 1 mn. Euros up to 10 mn. Euros</t>
        </is>
      </c>
      <c r="C11" s="54" t="n"/>
      <c r="D11" s="43" t="n">
        <v>795.4260159999999</v>
      </c>
      <c r="E11" s="53" t="n">
        <v>772.99509</v>
      </c>
    </row>
    <row r="12" ht="12.75" customHeight="1" s="418">
      <c r="A12" s="17" t="n">
        <v>0</v>
      </c>
      <c r="B12" s="54" t="inlineStr">
        <is>
          <t>more than 10 mn. Euros</t>
        </is>
      </c>
      <c r="C12" s="54" t="n"/>
      <c r="D12" s="43" t="n">
        <v>404.238712</v>
      </c>
      <c r="E12" s="53" t="n">
        <v>372.263712</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2072.998991999999</v>
      </c>
      <c r="H16" s="83" t="n">
        <v>4046.574706</v>
      </c>
      <c r="I16" s="83" t="n">
        <v>870.3506609999998</v>
      </c>
      <c r="J16" s="83" t="n">
        <v>0</v>
      </c>
      <c r="K16" s="83" t="n">
        <v>0</v>
      </c>
      <c r="L16" s="83">
        <f>SUM(M16:R16)</f>
        <v/>
      </c>
      <c r="M16" s="83" t="n">
        <v>713.4008930000001</v>
      </c>
      <c r="N16" s="83" t="n">
        <v>57.10864</v>
      </c>
      <c r="O16" s="83" t="n">
        <v>0</v>
      </c>
      <c r="P16" s="83" t="n">
        <v>852.4902239999999</v>
      </c>
      <c r="Q16" s="83" t="n">
        <v>0</v>
      </c>
      <c r="R16" s="83" t="n">
        <v>0</v>
      </c>
      <c r="S16" s="84" t="n">
        <v>0</v>
      </c>
      <c r="T16" s="262" t="n">
        <v>0</v>
      </c>
    </row>
    <row r="17" ht="12.75" customHeight="1" s="418">
      <c r="C17" s="79" t="n"/>
      <c r="D17" s="289">
        <f>"year "&amp;(AktJahr-1)</f>
        <v/>
      </c>
      <c r="E17" s="294">
        <f>F17+L17</f>
        <v/>
      </c>
      <c r="F17" s="85">
        <f>SUM(G17:K17)</f>
        <v/>
      </c>
      <c r="G17" s="85" t="n">
        <v>2105.240466000001</v>
      </c>
      <c r="H17" s="85" t="n">
        <v>4124.861964</v>
      </c>
      <c r="I17" s="85" t="n">
        <v>825.5195090000001</v>
      </c>
      <c r="J17" s="85" t="n">
        <v>0</v>
      </c>
      <c r="K17" s="85" t="n">
        <v>0</v>
      </c>
      <c r="L17" s="85">
        <f>SUM(M17:R17)</f>
        <v/>
      </c>
      <c r="M17" s="85" t="n">
        <v>464.715864</v>
      </c>
      <c r="N17" s="85" t="n">
        <v>45.952635</v>
      </c>
      <c r="O17" s="85" t="n">
        <v>0</v>
      </c>
      <c r="P17" s="85" t="n">
        <v>1082.717457</v>
      </c>
      <c r="Q17" s="85" t="n">
        <v>0</v>
      </c>
      <c r="R17" s="85" t="n">
        <v>0</v>
      </c>
      <c r="S17" s="86" t="n">
        <v>0</v>
      </c>
      <c r="T17" s="295" t="n">
        <v>0</v>
      </c>
    </row>
    <row r="18" ht="12.75" customHeight="1" s="418">
      <c r="B18" s="13" t="inlineStr">
        <is>
          <t>DE</t>
        </is>
      </c>
      <c r="C18" s="81" t="inlineStr">
        <is>
          <t>Germany</t>
        </is>
      </c>
      <c r="D18" s="282">
        <f>$D$16</f>
        <v/>
      </c>
      <c r="E18" s="261">
        <f>F18+L18</f>
        <v/>
      </c>
      <c r="F18" s="83">
        <f>SUM(G18:K18)</f>
        <v/>
      </c>
      <c r="G18" s="83" t="n">
        <v>2072.998991999999</v>
      </c>
      <c r="H18" s="83" t="n">
        <v>4046.574706</v>
      </c>
      <c r="I18" s="83" t="n">
        <v>870.3506609999998</v>
      </c>
      <c r="J18" s="83" t="n">
        <v>0</v>
      </c>
      <c r="K18" s="83" t="n">
        <v>0</v>
      </c>
      <c r="L18" s="83">
        <f>SUM(M18:R18)</f>
        <v/>
      </c>
      <c r="M18" s="83" t="n">
        <v>713.4008930000001</v>
      </c>
      <c r="N18" s="83" t="n">
        <v>57.10864</v>
      </c>
      <c r="O18" s="83" t="n">
        <v>0</v>
      </c>
      <c r="P18" s="83" t="n">
        <v>852.4902239999999</v>
      </c>
      <c r="Q18" s="83" t="n">
        <v>0</v>
      </c>
      <c r="R18" s="83" t="n">
        <v>0</v>
      </c>
      <c r="S18" s="84" t="n">
        <v>0</v>
      </c>
      <c r="T18" s="262" t="n">
        <v>0</v>
      </c>
    </row>
    <row r="19" ht="12.75" customHeight="1" s="418">
      <c r="C19" s="79" t="n"/>
      <c r="D19" s="289">
        <f>$D$17</f>
        <v/>
      </c>
      <c r="E19" s="294">
        <f>F19+L19</f>
        <v/>
      </c>
      <c r="F19" s="85">
        <f>SUM(G19:K19)</f>
        <v/>
      </c>
      <c r="G19" s="85" t="n">
        <v>2105.240466000001</v>
      </c>
      <c r="H19" s="85" t="n">
        <v>4124.861964</v>
      </c>
      <c r="I19" s="85" t="n">
        <v>825.5195090000001</v>
      </c>
      <c r="J19" s="85" t="n">
        <v>0</v>
      </c>
      <c r="K19" s="85" t="n">
        <v>0</v>
      </c>
      <c r="L19" s="85">
        <f>SUM(M19:R19)</f>
        <v/>
      </c>
      <c r="M19" s="85" t="n">
        <v>464.715864</v>
      </c>
      <c r="N19" s="85" t="n">
        <v>45.952635</v>
      </c>
      <c r="O19" s="85" t="n">
        <v>0</v>
      </c>
      <c r="P19" s="85" t="n">
        <v>1082.717457</v>
      </c>
      <c r="Q19" s="85" t="n">
        <v>0</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630</v>
      </c>
      <c r="F13" s="83" t="n">
        <v>0</v>
      </c>
      <c r="G13" s="83" t="n">
        <v>0</v>
      </c>
      <c r="H13" s="121" t="n">
        <v>0</v>
      </c>
      <c r="I13" s="83" t="n">
        <v>0</v>
      </c>
      <c r="J13" s="262" t="n">
        <v>630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630</v>
      </c>
      <c r="F15" s="83" t="n">
        <v>0</v>
      </c>
      <c r="G15" s="83" t="n">
        <v>0</v>
      </c>
      <c r="H15" s="121" t="n">
        <v>0</v>
      </c>
      <c r="I15" s="83" t="n">
        <v>0</v>
      </c>
      <c r="J15" s="262" t="n">
        <v>630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