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95500" cy="2952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Landesbank Berlin AG</t>
        </is>
      </c>
      <c r="H2" s="4" t="n"/>
      <c r="I2" s="4" t="n"/>
    </row>
    <row r="3" ht="15" customHeight="1" s="419">
      <c r="G3" s="5" t="inlineStr">
        <is>
          <t>Alexanderplatz 2</t>
        </is>
      </c>
      <c r="H3" s="6" t="n"/>
      <c r="I3" s="6" t="n"/>
    </row>
    <row r="4" ht="15" customHeight="1" s="419">
      <c r="G4" s="5" t="inlineStr">
        <is>
          <t>10178 Berlin</t>
        </is>
      </c>
      <c r="H4" s="6" t="n"/>
      <c r="I4" s="6" t="n"/>
      <c r="J4" s="7" t="n"/>
    </row>
    <row r="5" ht="15" customHeight="1" s="419">
      <c r="G5" s="5" t="inlineStr">
        <is>
          <t>Telefon: +49 30 869 801</t>
        </is>
      </c>
      <c r="H5" s="6" t="n"/>
      <c r="I5" s="6" t="n"/>
      <c r="J5" s="7" t="n"/>
    </row>
    <row r="6" ht="15" customHeight="1" s="419">
      <c r="G6" s="5" t="inlineStr">
        <is>
          <t>Telefax: +49 30 869 830 74</t>
        </is>
      </c>
      <c r="H6" s="6" t="n"/>
      <c r="I6" s="6" t="n"/>
      <c r="J6" s="7" t="n"/>
    </row>
    <row r="7" ht="15" customHeight="1" s="419">
      <c r="G7" s="5" t="inlineStr">
        <is>
          <t>E-Mail: information@lbb.de</t>
        </is>
      </c>
      <c r="H7" s="6" t="n"/>
      <c r="I7" s="6" t="n"/>
    </row>
    <row r="8" ht="14.1" customFormat="1" customHeight="1" s="8">
      <c r="A8" s="9" t="n"/>
      <c r="G8" s="5" t="inlineStr">
        <is>
          <t>Internet: www.lbb.de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4098</v>
      </c>
      <c r="E21" s="370" t="n">
        <v>3298</v>
      </c>
      <c r="F21" s="369" t="n">
        <v>3754.673</v>
      </c>
      <c r="G21" s="370" t="n">
        <v>3419.302</v>
      </c>
      <c r="H21" s="369" t="n">
        <v>3477.877</v>
      </c>
      <c r="I21" s="370" t="n">
        <v>3252.52</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5862.213</v>
      </c>
      <c r="E23" s="374" t="n">
        <v>5809.76</v>
      </c>
      <c r="F23" s="373" t="n">
        <v>5470.468</v>
      </c>
      <c r="G23" s="374" t="n">
        <v>6339.923</v>
      </c>
      <c r="H23" s="373" t="n">
        <v>4908.536</v>
      </c>
      <c r="I23" s="374" t="n">
        <v>5957.2</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157.144</v>
      </c>
      <c r="E27" s="386" t="n">
        <v>0</v>
      </c>
      <c r="F27" s="385" t="n">
        <v>151.293</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1607.069</v>
      </c>
      <c r="E29" s="391" t="n">
        <v>0</v>
      </c>
      <c r="F29" s="390" t="n">
        <v>1564.501</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1764.213</v>
      </c>
      <c r="E31" s="27" t="n">
        <v>2511.76</v>
      </c>
      <c r="F31" s="26" t="n">
        <v>1715.794</v>
      </c>
      <c r="G31" s="27" t="n">
        <v>2920.621</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260</v>
      </c>
      <c r="E37" s="370" t="n">
        <v>260</v>
      </c>
      <c r="F37" s="369" t="n">
        <v>240.558</v>
      </c>
      <c r="G37" s="370" t="n">
        <v>261.92</v>
      </c>
      <c r="H37" s="369" t="n">
        <v>229.055</v>
      </c>
      <c r="I37" s="370" t="n">
        <v>253.025</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787.1799999999999</v>
      </c>
      <c r="E39" s="374" t="n">
        <v>708.145</v>
      </c>
      <c r="F39" s="373" t="n">
        <v>699.925</v>
      </c>
      <c r="G39" s="374" t="n">
        <v>734.522</v>
      </c>
      <c r="H39" s="373" t="n">
        <v>637.1900000000001</v>
      </c>
      <c r="I39" s="374" t="n">
        <v>697.9400000000001</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10.036</v>
      </c>
      <c r="E43" s="386" t="n">
        <v>0</v>
      </c>
      <c r="F43" s="385" t="n">
        <v>9.417999999999999</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517.145</v>
      </c>
      <c r="E45" s="391" t="n">
        <v>0</v>
      </c>
      <c r="F45" s="390" t="n">
        <v>449.949</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527.1799999999999</v>
      </c>
      <c r="E47" s="27" t="n">
        <v>448.145</v>
      </c>
      <c r="F47" s="26" t="n">
        <v>459.367</v>
      </c>
      <c r="G47" s="27" t="n">
        <v>472.602</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0" t="inlineStr">
        <is>
          <t>Weitere Deckungswerte für Öffentliche Pfandbriefe nach § 20 Abs. 2 S. 1 Nr. 2, § 20 Abs. 2 S. 1 Nr. 3 a) bis c), § 20 Abs. 2 S. 1 Nr. 4*</t>
        </is>
      </c>
      <c r="F7" s="481" t="n"/>
      <c r="G7" s="481" t="n"/>
      <c r="H7" s="481" t="n"/>
      <c r="I7" s="481" t="n"/>
      <c r="J7" s="481" t="n"/>
      <c r="K7" s="482" t="n"/>
    </row>
    <row r="8" ht="12.75" customHeight="1" s="419">
      <c r="C8" s="23" t="n"/>
      <c r="D8" s="23" t="n"/>
      <c r="E8" s="354" t="inlineStr">
        <is>
          <t>Summe</t>
        </is>
      </c>
      <c r="F8" s="447" t="inlineStr">
        <is>
          <t>davon</t>
        </is>
      </c>
      <c r="G8" s="483" t="n"/>
      <c r="H8" s="483" t="n"/>
      <c r="I8" s="483" t="n"/>
      <c r="J8" s="483" t="n"/>
      <c r="K8" s="484" t="n"/>
    </row>
    <row r="9" ht="25.5" customHeight="1" s="419">
      <c r="C9" s="23" t="n"/>
      <c r="D9" s="23" t="n"/>
      <c r="E9" s="303" t="n"/>
      <c r="F9" s="491" t="inlineStr">
        <is>
          <t xml:space="preserve">Forderungen gem. § 20 Abs. 2 S. 1 Nr. 2
</t>
        </is>
      </c>
      <c r="G9" s="434" t="n"/>
      <c r="H9" s="463" t="inlineStr">
        <is>
          <t xml:space="preserve">Forderungen gem. § 20 Abs. 2 S. 1 Nr. 3 a) bis c)
</t>
        </is>
      </c>
      <c r="I9" s="486" t="n"/>
      <c r="J9" s="452" t="inlineStr">
        <is>
          <t xml:space="preserve">Forderungen gem. § 20 Abs. 2 S. 1 Nr. 4
</t>
        </is>
      </c>
      <c r="K9" s="484" t="n"/>
    </row>
    <row r="10" ht="12.75" customHeight="1" s="419">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9">
      <c r="C11" s="104" t="n"/>
      <c r="D11" s="104" t="n"/>
      <c r="E11" s="305" t="n"/>
      <c r="F11" s="488" t="n"/>
      <c r="G11" s="355" t="inlineStr">
        <is>
          <t>gedeckte Schuld-
verschreibungen
gem. Art. 129 Verordnung
(EU) Nr. 575/2013</t>
        </is>
      </c>
      <c r="H11" s="489" t="n"/>
      <c r="I11" s="355" t="inlineStr">
        <is>
          <t>gedeckte Schuld-
verschreibungen
gem. Art. 129 Verordnung
(EU) Nr. 575/2013</t>
        </is>
      </c>
      <c r="J11" s="489"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v>0</v>
      </c>
      <c r="G13" s="123" t="n">
        <v>0</v>
      </c>
      <c r="H13" s="84" t="n">
        <v>0</v>
      </c>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v>0</v>
      </c>
      <c r="G15" s="123" t="n">
        <v>0</v>
      </c>
      <c r="H15" s="84" t="n">
        <v>0</v>
      </c>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6" t="inlineStr">
        <is>
          <t>davon</t>
        </is>
      </c>
      <c r="G8" s="446" t="n"/>
      <c r="H8" s="446" t="n"/>
      <c r="I8" s="446" t="n"/>
      <c r="J8" s="447" t="n"/>
    </row>
    <row r="9" ht="25.5" customHeight="1" s="419">
      <c r="C9" s="23" t="n"/>
      <c r="D9" s="23" t="n"/>
      <c r="E9" s="303" t="n"/>
      <c r="F9" s="448" t="inlineStr">
        <is>
          <t xml:space="preserve">Forderungen gem. § 26 Abs. 1 S. 1 Nr. 3
</t>
        </is>
      </c>
      <c r="G9" s="485" t="n"/>
      <c r="H9" s="463" t="inlineStr">
        <is>
          <t xml:space="preserve">Forderungen gem.  § 26 Abs. 1 S. 1 Nr. 5
</t>
        </is>
      </c>
      <c r="I9" s="452" t="inlineStr">
        <is>
          <t xml:space="preserve">Forderungen gem.  § 26 Abs. 1 S. 1 Nr. 4
</t>
        </is>
      </c>
      <c r="J9" s="484" t="n"/>
    </row>
    <row r="10" ht="12.75" customHeight="1" s="419">
      <c r="C10" s="23" t="n"/>
      <c r="D10" s="23" t="n"/>
      <c r="E10" s="303" t="n"/>
      <c r="F10" s="450" t="inlineStr">
        <is>
          <t>Insgesamt</t>
        </is>
      </c>
      <c r="G10" s="232" t="inlineStr">
        <is>
          <t>davon</t>
        </is>
      </c>
      <c r="H10" s="492" t="n"/>
      <c r="I10" s="457" t="inlineStr">
        <is>
          <t>Insgesamt</t>
        </is>
      </c>
      <c r="J10" s="357" t="inlineStr">
        <is>
          <t>davon</t>
        </is>
      </c>
    </row>
    <row r="11" ht="53.25" customHeight="1" s="419">
      <c r="C11" s="104" t="n"/>
      <c r="D11" s="104" t="n"/>
      <c r="E11" s="305" t="n"/>
      <c r="F11" s="488" t="n"/>
      <c r="G11" s="355" t="inlineStr">
        <is>
          <t>gedeckte Schuldverschreibungen gem. Art. 129 Verordnung (EU) Nr. 575/2013</t>
        </is>
      </c>
      <c r="H11" s="493" t="n"/>
      <c r="I11" s="489"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6" t="inlineStr">
        <is>
          <t>davon</t>
        </is>
      </c>
      <c r="G8" s="446" t="n"/>
      <c r="H8" s="446" t="n"/>
      <c r="I8" s="446" t="n"/>
      <c r="J8" s="447" t="n"/>
    </row>
    <row r="9" ht="25.5" customHeight="1" s="419">
      <c r="C9" s="23" t="n"/>
      <c r="D9" s="23" t="n"/>
      <c r="E9" s="303" t="n"/>
      <c r="F9" s="448" t="inlineStr">
        <is>
          <t xml:space="preserve">Forderungen gem. § 26f Abs. 1 S. 1 Nr. 3
</t>
        </is>
      </c>
      <c r="G9" s="485" t="n"/>
      <c r="H9" s="463" t="inlineStr">
        <is>
          <t xml:space="preserve">Forderungen gem.  § 26f Abs. 1 S. 1 Nr. 4
</t>
        </is>
      </c>
      <c r="I9" s="486" t="n"/>
      <c r="J9" s="452" t="inlineStr">
        <is>
          <t xml:space="preserve">Forderungen gem.  § 26f Abs. 1 S. 1 Nr. 5
</t>
        </is>
      </c>
    </row>
    <row r="10" ht="12.75" customHeight="1" s="419">
      <c r="C10" s="23" t="n"/>
      <c r="D10" s="23" t="n"/>
      <c r="E10" s="303" t="n"/>
      <c r="F10" s="450" t="inlineStr">
        <is>
          <t>Insgesamt</t>
        </is>
      </c>
      <c r="G10" s="232" t="inlineStr">
        <is>
          <t>davon</t>
        </is>
      </c>
      <c r="H10" s="450" t="inlineStr">
        <is>
          <t>Insgesamt</t>
        </is>
      </c>
      <c r="I10" s="232" t="inlineStr">
        <is>
          <t>davon</t>
        </is>
      </c>
      <c r="J10" s="487" t="n"/>
    </row>
    <row r="11" ht="54.75" customHeight="1" s="419">
      <c r="C11" s="104" t="n"/>
      <c r="D11" s="104" t="n"/>
      <c r="E11" s="305" t="n"/>
      <c r="F11" s="488" t="n"/>
      <c r="G11" s="361" t="inlineStr">
        <is>
          <t>gedeckte Schuldverschreibungen gem. Art. 129 Verordnung (EU) Nr. 575/2013</t>
        </is>
      </c>
      <c r="H11" s="488" t="n"/>
      <c r="I11" s="355" t="inlineStr">
        <is>
          <t>gedeckte Schuldverschreibungen gem. Art. 129 Verordnung (EU) Nr. 575/2013</t>
        </is>
      </c>
      <c r="J11" s="490"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4098</v>
      </c>
      <c r="E9" s="224" t="n">
        <v>3298</v>
      </c>
    </row>
    <row r="10" ht="21.75" customFormat="1" customHeight="1" s="165" thickBot="1">
      <c r="B10" s="249" t="inlineStr">
        <is>
          <t>davon Anteil festverzinslicher Pfandbriefe
§ 28 Abs. 1 Nr. 13  (gewichteter Durchschnitt)</t>
        </is>
      </c>
      <c r="C10" s="166" t="inlineStr">
        <is>
          <t>%</t>
        </is>
      </c>
      <c r="D10" s="167" t="n">
        <v>97</v>
      </c>
      <c r="E10" s="209" t="n">
        <v>96</v>
      </c>
    </row>
    <row r="11" ht="13.5" customHeight="1" s="419" thickBot="1">
      <c r="B11" s="205" t="n"/>
      <c r="C11" s="21" t="n"/>
      <c r="D11" s="21" t="n"/>
      <c r="E11" s="210" t="n"/>
    </row>
    <row r="12">
      <c r="B12" s="247" t="inlineStr">
        <is>
          <t>Deckungsmasse</t>
        </is>
      </c>
      <c r="C12" s="250" t="inlineStr">
        <is>
          <t>(Mio. €)</t>
        </is>
      </c>
      <c r="D12" s="207" t="n">
        <v>5862.213</v>
      </c>
      <c r="E12" s="208" t="n">
        <v>5809.76</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6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91</v>
      </c>
      <c r="E18" s="212" t="n">
        <v>89</v>
      </c>
    </row>
    <row r="19">
      <c r="B19" s="466" t="inlineStr">
        <is>
          <t>Nettobarwert nach § 6 Pfandbrief-Barwertverordnung
je Fremdwährung in Mio. Euro
 § 28 Abs. 1 Nr. 14 (Saldo aus Aktiv-/Passivseite)</t>
        </is>
      </c>
      <c r="C19" s="169" t="inlineStr">
        <is>
          <t>CAD</t>
        </is>
      </c>
      <c r="D19" s="170" t="n">
        <v>0</v>
      </c>
      <c r="E19" s="212" t="n">
        <v>0</v>
      </c>
    </row>
    <row r="20">
      <c r="B20" s="494" t="n"/>
      <c r="C20" s="171" t="inlineStr">
        <is>
          <t>CHF</t>
        </is>
      </c>
      <c r="D20" s="170" t="n">
        <v>0</v>
      </c>
      <c r="E20" s="212" t="n">
        <v>0</v>
      </c>
    </row>
    <row r="21">
      <c r="B21" s="494" t="n"/>
      <c r="C21" s="171" t="inlineStr">
        <is>
          <t>CZK</t>
        </is>
      </c>
      <c r="D21" s="170" t="n">
        <v>0</v>
      </c>
      <c r="E21" s="212" t="n">
        <v>0</v>
      </c>
    </row>
    <row r="22">
      <c r="B22" s="494" t="n"/>
      <c r="C22" s="171" t="inlineStr">
        <is>
          <t>DKK</t>
        </is>
      </c>
      <c r="D22" s="170" t="n">
        <v>0</v>
      </c>
      <c r="E22" s="212" t="n">
        <v>0</v>
      </c>
    </row>
    <row r="23">
      <c r="B23" s="494" t="n"/>
      <c r="C23" s="171" t="inlineStr">
        <is>
          <t>GBP</t>
        </is>
      </c>
      <c r="D23" s="170" t="n">
        <v>0</v>
      </c>
      <c r="E23" s="212" t="n">
        <v>0</v>
      </c>
    </row>
    <row r="24">
      <c r="B24" s="494" t="n"/>
      <c r="C24" s="171" t="inlineStr">
        <is>
          <t>HKD</t>
        </is>
      </c>
      <c r="D24" s="170" t="n">
        <v>0</v>
      </c>
      <c r="E24" s="212" t="n">
        <v>0</v>
      </c>
    </row>
    <row r="25">
      <c r="B25" s="494" t="n"/>
      <c r="C25" s="171" t="inlineStr">
        <is>
          <t>JPY</t>
        </is>
      </c>
      <c r="D25" s="170" t="n">
        <v>0</v>
      </c>
      <c r="E25" s="212" t="n">
        <v>0</v>
      </c>
    </row>
    <row r="26">
      <c r="B26" s="494" t="n"/>
      <c r="C26" s="171" t="inlineStr">
        <is>
          <t>NOK</t>
        </is>
      </c>
      <c r="D26" s="170" t="n">
        <v>0</v>
      </c>
      <c r="E26" s="212" t="n">
        <v>0</v>
      </c>
    </row>
    <row r="27">
      <c r="B27" s="494" t="n"/>
      <c r="C27" s="171" t="inlineStr">
        <is>
          <t>SEK</t>
        </is>
      </c>
      <c r="D27" s="170" t="n">
        <v>0</v>
      </c>
      <c r="E27" s="212" t="n">
        <v>0</v>
      </c>
    </row>
    <row r="28">
      <c r="B28" s="494"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5</v>
      </c>
      <c r="E30" s="212" t="n">
        <v>4</v>
      </c>
    </row>
    <row r="31" ht="21" customHeight="1" s="419">
      <c r="B31" s="172" t="inlineStr">
        <is>
          <t xml:space="preserve">durchschnittlicher gewichteter Beleihungsauslauf
§ 28 Abs. 2 Nr. 3  </t>
        </is>
      </c>
      <c r="C31" s="171" t="inlineStr">
        <is>
          <t>%</t>
        </is>
      </c>
      <c r="D31" s="170" t="n">
        <v>54</v>
      </c>
      <c r="E31" s="212" t="n">
        <v>55</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236.347</v>
      </c>
      <c r="E35" s="212" t="n">
        <v>0</v>
      </c>
    </row>
    <row r="36">
      <c r="A36" s="218" t="n"/>
      <c r="B36" s="242" t="inlineStr">
        <is>
          <t>Tag, an dem sich die größte negative Summe ergibt</t>
        </is>
      </c>
      <c r="C36" s="169" t="inlineStr">
        <is>
          <t>Tag (1-180)</t>
        </is>
      </c>
      <c r="D36" s="362" t="n">
        <v>74</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293.285</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0.01</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260</v>
      </c>
      <c r="E9" s="224" t="n">
        <v>260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9" thickBot="1">
      <c r="A11" s="218" t="n">
        <v>1</v>
      </c>
      <c r="B11" s="205" t="n"/>
      <c r="C11" s="21" t="n"/>
      <c r="D11" s="21" t="n"/>
      <c r="E11" s="210" t="n"/>
    </row>
    <row r="12">
      <c r="A12" s="218" t="n">
        <v>1</v>
      </c>
      <c r="B12" s="247" t="inlineStr">
        <is>
          <t>Deckungsmasse</t>
        </is>
      </c>
      <c r="C12" s="251" t="inlineStr">
        <is>
          <t>(Mio. €)</t>
        </is>
      </c>
      <c r="D12" s="223" t="n">
        <v>787.1799999999999</v>
      </c>
      <c r="E12" s="224" t="n">
        <v>708.145</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100</v>
      </c>
      <c r="E16" s="212" t="n">
        <v>100</v>
      </c>
    </row>
    <row r="17">
      <c r="A17" s="218" t="n"/>
      <c r="B17" s="495" t="inlineStr">
        <is>
          <t>Nettobarwert nach § 6 Pfandbrief-Barwertverordnung
je Fremdwährung in Mio. Euro
§ 28 Abs. 1 Nr. 14 (Saldo aus Aktiv-/Passivseite)</t>
        </is>
      </c>
      <c r="C17" s="171" t="inlineStr">
        <is>
          <t>CAD</t>
        </is>
      </c>
      <c r="D17" s="170" t="n">
        <v>0</v>
      </c>
      <c r="E17" s="212" t="n">
        <v>0</v>
      </c>
    </row>
    <row r="18" customFormat="1" s="165">
      <c r="A18" s="218" t="n"/>
      <c r="B18" s="494" t="n"/>
      <c r="C18" s="171" t="inlineStr">
        <is>
          <t>CHF</t>
        </is>
      </c>
      <c r="D18" s="170" t="n">
        <v>0</v>
      </c>
      <c r="E18" s="212" t="n">
        <v>0</v>
      </c>
    </row>
    <row r="19">
      <c r="A19" s="218" t="n"/>
      <c r="B19" s="494" t="n"/>
      <c r="C19" s="171" t="inlineStr">
        <is>
          <t>CZK</t>
        </is>
      </c>
      <c r="D19" s="170" t="n">
        <v>0</v>
      </c>
      <c r="E19" s="212" t="n">
        <v>0</v>
      </c>
    </row>
    <row r="20">
      <c r="A20" s="218" t="n"/>
      <c r="B20" s="494" t="n"/>
      <c r="C20" s="171" t="inlineStr">
        <is>
          <t>DKK</t>
        </is>
      </c>
      <c r="D20" s="170" t="n">
        <v>0</v>
      </c>
      <c r="E20" s="212" t="n">
        <v>0</v>
      </c>
    </row>
    <row r="21">
      <c r="A21" s="218" t="n">
        <v>1</v>
      </c>
      <c r="B21" s="494" t="n"/>
      <c r="C21" s="171" t="inlineStr">
        <is>
          <t>GBP</t>
        </is>
      </c>
      <c r="D21" s="170" t="n">
        <v>0</v>
      </c>
      <c r="E21" s="212" t="n">
        <v>0</v>
      </c>
    </row>
    <row r="22">
      <c r="A22" s="218" t="n">
        <v>1</v>
      </c>
      <c r="B22" s="494" t="n"/>
      <c r="C22" s="171" t="inlineStr">
        <is>
          <t>HKD</t>
        </is>
      </c>
      <c r="D22" s="170" t="n">
        <v>0</v>
      </c>
      <c r="E22" s="212" t="n">
        <v>0</v>
      </c>
    </row>
    <row r="23">
      <c r="A23" s="218" t="n">
        <v>1</v>
      </c>
      <c r="B23" s="494" t="n"/>
      <c r="C23" s="171" t="inlineStr">
        <is>
          <t>JPY</t>
        </is>
      </c>
      <c r="D23" s="170" t="n">
        <v>0</v>
      </c>
      <c r="E23" s="212" t="n">
        <v>0</v>
      </c>
    </row>
    <row r="24">
      <c r="B24" s="494" t="n"/>
      <c r="C24" s="171" t="inlineStr">
        <is>
          <t>NOK</t>
        </is>
      </c>
      <c r="D24" s="170" t="n">
        <v>0</v>
      </c>
      <c r="E24" s="212" t="n">
        <v>0</v>
      </c>
    </row>
    <row r="25">
      <c r="B25" s="494" t="n"/>
      <c r="C25" s="171" t="inlineStr">
        <is>
          <t>SEK</t>
        </is>
      </c>
      <c r="D25" s="170" t="n">
        <v>0</v>
      </c>
      <c r="E25" s="212" t="n">
        <v>0</v>
      </c>
    </row>
    <row r="26">
      <c r="B26" s="494" t="n"/>
      <c r="C26" s="171" t="inlineStr">
        <is>
          <t>USD</t>
        </is>
      </c>
      <c r="D26" s="170" t="n">
        <v>0</v>
      </c>
      <c r="E26" s="212" t="n">
        <v>0</v>
      </c>
    </row>
    <row r="27" ht="13.5" customHeight="1" s="419" thickBot="1">
      <c r="B27" s="496"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2</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23.297</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10" sqref="D10"/>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4" t="n"/>
      <c r="C20" s="171" t="inlineStr">
        <is>
          <t>CHF</t>
        </is>
      </c>
      <c r="D20" s="170" t="n">
        <v>0</v>
      </c>
      <c r="E20" s="212" t="n">
        <v>0</v>
      </c>
    </row>
    <row r="21">
      <c r="A21" s="218" t="n"/>
      <c r="B21" s="494" t="n"/>
      <c r="C21" s="171" t="inlineStr">
        <is>
          <t>CZK</t>
        </is>
      </c>
      <c r="D21" s="170" t="n">
        <v>0</v>
      </c>
      <c r="E21" s="212" t="n">
        <v>0</v>
      </c>
    </row>
    <row r="22">
      <c r="A22" s="218" t="n"/>
      <c r="B22" s="494" t="n"/>
      <c r="C22" s="171" t="inlineStr">
        <is>
          <t>DKK</t>
        </is>
      </c>
      <c r="D22" s="170" t="n">
        <v>0</v>
      </c>
      <c r="E22" s="212" t="n">
        <v>0</v>
      </c>
    </row>
    <row r="23">
      <c r="A23" s="218" t="n"/>
      <c r="B23" s="494" t="n"/>
      <c r="C23" s="171" t="inlineStr">
        <is>
          <t>GBP</t>
        </is>
      </c>
      <c r="D23" s="170" t="n">
        <v>0</v>
      </c>
      <c r="E23" s="212" t="n">
        <v>0</v>
      </c>
    </row>
    <row r="24">
      <c r="A24" s="218" t="n"/>
      <c r="B24" s="494" t="n"/>
      <c r="C24" s="171" t="inlineStr">
        <is>
          <t>HKD</t>
        </is>
      </c>
      <c r="D24" s="170" t="n">
        <v>0</v>
      </c>
      <c r="E24" s="212" t="n">
        <v>0</v>
      </c>
    </row>
    <row r="25">
      <c r="A25" s="218" t="n">
        <v>2</v>
      </c>
      <c r="B25" s="494" t="n"/>
      <c r="C25" s="171" t="inlineStr">
        <is>
          <t>JPY</t>
        </is>
      </c>
      <c r="D25" s="170" t="n">
        <v>0</v>
      </c>
      <c r="E25" s="212" t="n">
        <v>0</v>
      </c>
    </row>
    <row r="26">
      <c r="A26" s="218" t="n"/>
      <c r="B26" s="494" t="n"/>
      <c r="C26" s="171" t="inlineStr">
        <is>
          <t>NOK</t>
        </is>
      </c>
      <c r="D26" s="170" t="n">
        <v>0</v>
      </c>
      <c r="E26" s="212" t="n">
        <v>0</v>
      </c>
    </row>
    <row r="27">
      <c r="A27" s="218" t="n"/>
      <c r="B27" s="494" t="n"/>
      <c r="C27" s="171" t="inlineStr">
        <is>
          <t>SEK</t>
        </is>
      </c>
      <c r="D27" s="170" t="n">
        <v>0</v>
      </c>
      <c r="E27" s="212" t="n">
        <v>0</v>
      </c>
    </row>
    <row r="28">
      <c r="A28" s="218" t="n"/>
      <c r="B28" s="494" t="n"/>
      <c r="C28" s="171" t="inlineStr">
        <is>
          <t>USD</t>
        </is>
      </c>
      <c r="D28" s="170" t="n">
        <v>0</v>
      </c>
      <c r="E28" s="212" t="n">
        <v>0</v>
      </c>
    </row>
    <row r="29" ht="13.5" customHeight="1" s="419" thickBot="1">
      <c r="A29" s="218" t="n">
        <v>2</v>
      </c>
      <c r="B29" s="497"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4" t="n"/>
      <c r="C20" s="171" t="inlineStr">
        <is>
          <t>CHF</t>
        </is>
      </c>
      <c r="D20" s="170" t="n">
        <v>0</v>
      </c>
      <c r="E20" s="212" t="n">
        <v>0</v>
      </c>
    </row>
    <row r="21">
      <c r="A21" s="218" t="n"/>
      <c r="B21" s="494" t="n"/>
      <c r="C21" s="171" t="inlineStr">
        <is>
          <t>CZK</t>
        </is>
      </c>
      <c r="D21" s="170" t="n">
        <v>0</v>
      </c>
      <c r="E21" s="212" t="n">
        <v>0</v>
      </c>
    </row>
    <row r="22">
      <c r="A22" s="218" t="n"/>
      <c r="B22" s="494" t="n"/>
      <c r="C22" s="171" t="inlineStr">
        <is>
          <t>DKK</t>
        </is>
      </c>
      <c r="D22" s="170" t="n">
        <v>0</v>
      </c>
      <c r="E22" s="212" t="n">
        <v>0</v>
      </c>
    </row>
    <row r="23">
      <c r="A23" s="218" t="n"/>
      <c r="B23" s="494" t="n"/>
      <c r="C23" s="171" t="inlineStr">
        <is>
          <t>GBP</t>
        </is>
      </c>
      <c r="D23" s="170" t="n">
        <v>0</v>
      </c>
      <c r="E23" s="212" t="n">
        <v>0</v>
      </c>
    </row>
    <row r="24">
      <c r="A24" s="218" t="n"/>
      <c r="B24" s="494" t="n"/>
      <c r="C24" s="171" t="inlineStr">
        <is>
          <t>HKD</t>
        </is>
      </c>
      <c r="D24" s="170" t="n">
        <v>0</v>
      </c>
      <c r="E24" s="212" t="n">
        <v>0</v>
      </c>
    </row>
    <row r="25">
      <c r="A25" s="218" t="n">
        <v>3</v>
      </c>
      <c r="B25" s="494" t="n"/>
      <c r="C25" s="171" t="inlineStr">
        <is>
          <t>JPY</t>
        </is>
      </c>
      <c r="D25" s="170" t="n">
        <v>0</v>
      </c>
      <c r="E25" s="212" t="n">
        <v>0</v>
      </c>
    </row>
    <row r="26">
      <c r="A26" s="218" t="n"/>
      <c r="B26" s="494" t="n"/>
      <c r="C26" s="171" t="inlineStr">
        <is>
          <t>NOK</t>
        </is>
      </c>
      <c r="D26" s="170" t="n">
        <v>0</v>
      </c>
      <c r="E26" s="212" t="n">
        <v>0</v>
      </c>
    </row>
    <row r="27">
      <c r="A27" s="218" t="n"/>
      <c r="B27" s="494" t="n"/>
      <c r="C27" s="171" t="inlineStr">
        <is>
          <t>SEK</t>
        </is>
      </c>
      <c r="D27" s="170" t="n">
        <v>0</v>
      </c>
      <c r="E27" s="212" t="n">
        <v>0</v>
      </c>
    </row>
    <row r="28">
      <c r="A28" s="218" t="n"/>
      <c r="B28" s="494" t="n"/>
      <c r="C28" s="171" t="inlineStr">
        <is>
          <t>USD</t>
        </is>
      </c>
      <c r="D28" s="170" t="n">
        <v>0</v>
      </c>
      <c r="E28" s="212" t="n">
        <v>0</v>
      </c>
    </row>
    <row r="29" ht="13.5" customHeight="1" s="419" thickBot="1">
      <c r="A29" s="218" t="n">
        <v>3</v>
      </c>
      <c r="B29" s="497"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76.5" customHeight="1" s="419" thickBot="1">
      <c r="B10" s="230" t="inlineStr">
        <is>
          <t>ISIN</t>
        </is>
      </c>
      <c r="C10" s="204" t="inlineStr">
        <is>
          <t>(Mio. €)</t>
        </is>
      </c>
      <c r="D10" s="498" t="inlineStr">
        <is>
          <t>DE000LBB6CC0, DE000LBB6CE6, DE000LBB6CH9, DE000LBB6CM9, DE000A13SNL0, DE000A13SNM8, DE000A162AZ5, DE000A162A18, DE000A162A26, DE000A162A34, DE000A162A42, DE000A162A59, DE000A162A67, DE000A162A75, DE000A162BA6, DE000A162BC2, DE000A162BD0, DE000A162BE8, DE000A162BF5, DE000A162BG3</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13.5" customHeight="1" s="419" thickBot="1">
      <c r="B15" s="230" t="inlineStr">
        <is>
          <t>ISIN</t>
        </is>
      </c>
      <c r="C15" s="204" t="inlineStr">
        <is>
          <t>(Mio. €)</t>
        </is>
      </c>
      <c r="D15" s="498" t="inlineStr">
        <is>
          <t>DE000LBB5M08, DE000A162BB4</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24.01.2023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2022</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LBB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Landesbank Berlin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297</v>
      </c>
      <c r="E11" s="45" t="n">
        <v>414.07</v>
      </c>
      <c r="F11" s="44" t="n">
        <v>50</v>
      </c>
      <c r="G11" s="45" t="n">
        <v>851.167</v>
      </c>
      <c r="I11" s="44" t="n">
        <v>0</v>
      </c>
      <c r="J11" s="45" t="n">
        <v>0</v>
      </c>
    </row>
    <row r="12" ht="12.75" customHeight="1" s="419">
      <c r="A12" s="17" t="n">
        <v>0</v>
      </c>
      <c r="B12" s="413" t="inlineStr">
        <is>
          <t>&gt; 0,5 Jahre und &lt;= 1 Jahr</t>
        </is>
      </c>
      <c r="C12" s="414" t="n"/>
      <c r="D12" s="44" t="n">
        <v>367</v>
      </c>
      <c r="E12" s="45" t="n">
        <v>66.601</v>
      </c>
      <c r="F12" s="44" t="n">
        <v>50</v>
      </c>
      <c r="G12" s="45" t="n">
        <v>53.084</v>
      </c>
      <c r="I12" s="44" t="n">
        <v>0</v>
      </c>
      <c r="J12" s="45" t="n">
        <v>0</v>
      </c>
    </row>
    <row r="13" ht="12.75" customHeight="1" s="419">
      <c r="A13" s="17" t="n"/>
      <c r="B13" s="413" t="inlineStr">
        <is>
          <t>&gt; 1 Jahr und &lt;= 1,5 Jahre</t>
        </is>
      </c>
      <c r="C13" s="414" t="n"/>
      <c r="D13" s="44" t="n">
        <v>375</v>
      </c>
      <c r="E13" s="45" t="n">
        <v>142.581</v>
      </c>
      <c r="F13" s="44" t="n">
        <v>297</v>
      </c>
      <c r="G13" s="45" t="n">
        <v>265.992</v>
      </c>
      <c r="I13" s="44" t="n">
        <v>297</v>
      </c>
      <c r="J13" s="45" t="n">
        <v>0</v>
      </c>
    </row>
    <row r="14" ht="12.75" customHeight="1" s="419">
      <c r="A14" s="17" t="n">
        <v>0</v>
      </c>
      <c r="B14" s="413" t="inlineStr">
        <is>
          <t>&gt; 1,5 Jahre und &lt;= 2 Jahre</t>
        </is>
      </c>
      <c r="C14" s="413" t="n"/>
      <c r="D14" s="46" t="n">
        <v>115</v>
      </c>
      <c r="E14" s="217" t="n">
        <v>211.53</v>
      </c>
      <c r="F14" s="46" t="n">
        <v>367</v>
      </c>
      <c r="G14" s="217" t="n">
        <v>89.143</v>
      </c>
      <c r="I14" s="44" t="n">
        <v>367</v>
      </c>
      <c r="J14" s="45" t="n">
        <v>0</v>
      </c>
    </row>
    <row r="15" ht="12.75" customHeight="1" s="419">
      <c r="A15" s="17" t="n">
        <v>0</v>
      </c>
      <c r="B15" s="413" t="inlineStr">
        <is>
          <t>&gt; 2 Jahre und &lt;= 3 Jahre</t>
        </is>
      </c>
      <c r="C15" s="413" t="n"/>
      <c r="D15" s="46" t="n">
        <v>265</v>
      </c>
      <c r="E15" s="217" t="n">
        <v>370.633</v>
      </c>
      <c r="F15" s="46" t="n">
        <v>390</v>
      </c>
      <c r="G15" s="217" t="n">
        <v>361.705</v>
      </c>
      <c r="I15" s="44" t="n">
        <v>490</v>
      </c>
      <c r="J15" s="45" t="n">
        <v>0</v>
      </c>
    </row>
    <row r="16" ht="12.75" customHeight="1" s="419">
      <c r="A16" s="17" t="n">
        <v>0</v>
      </c>
      <c r="B16" s="413" t="inlineStr">
        <is>
          <t>&gt; 3 Jahre und &lt;= 4 Jahre</t>
        </is>
      </c>
      <c r="C16" s="413" t="n"/>
      <c r="D16" s="46" t="n">
        <v>855</v>
      </c>
      <c r="E16" s="217" t="n">
        <v>734.401</v>
      </c>
      <c r="F16" s="46" t="n">
        <v>265</v>
      </c>
      <c r="G16" s="217" t="n">
        <v>364.906</v>
      </c>
      <c r="I16" s="44" t="n">
        <v>265</v>
      </c>
      <c r="J16" s="45" t="n">
        <v>0</v>
      </c>
    </row>
    <row r="17" ht="12.75" customHeight="1" s="419">
      <c r="A17" s="17" t="n">
        <v>0</v>
      </c>
      <c r="B17" s="413" t="inlineStr">
        <is>
          <t>&gt; 4 Jahre und &lt;= 5 Jahre</t>
        </is>
      </c>
      <c r="C17" s="413" t="n"/>
      <c r="D17" s="46" t="n">
        <v>565</v>
      </c>
      <c r="E17" s="217" t="n">
        <v>489.123</v>
      </c>
      <c r="F17" s="46" t="n">
        <v>555</v>
      </c>
      <c r="G17" s="217" t="n">
        <v>643.932</v>
      </c>
      <c r="I17" s="44" t="n">
        <v>855</v>
      </c>
      <c r="J17" s="45" t="n">
        <v>0</v>
      </c>
    </row>
    <row r="18" ht="12.75" customHeight="1" s="419">
      <c r="A18" s="17" t="n">
        <v>0</v>
      </c>
      <c r="B18" s="413" t="inlineStr">
        <is>
          <t>&gt; 5 Jahre und &lt;= 10 Jahre</t>
        </is>
      </c>
      <c r="C18" s="414" t="n"/>
      <c r="D18" s="44" t="n">
        <v>984</v>
      </c>
      <c r="E18" s="45" t="n">
        <v>1782.364</v>
      </c>
      <c r="F18" s="44" t="n">
        <v>1019</v>
      </c>
      <c r="G18" s="45" t="n">
        <v>1797.548</v>
      </c>
      <c r="I18" s="44" t="n">
        <v>1269</v>
      </c>
      <c r="J18" s="45" t="n">
        <v>0</v>
      </c>
    </row>
    <row r="19" ht="12.75" customHeight="1" s="419">
      <c r="A19" s="17" t="n">
        <v>0</v>
      </c>
      <c r="B19" s="413" t="inlineStr">
        <is>
          <t>&gt; 10 Jahre</t>
        </is>
      </c>
      <c r="C19" s="414" t="n"/>
      <c r="D19" s="44" t="n">
        <v>275</v>
      </c>
      <c r="E19" s="45" t="n">
        <v>1650.909</v>
      </c>
      <c r="F19" s="44" t="n">
        <v>305</v>
      </c>
      <c r="G19" s="45" t="n">
        <v>1382.282</v>
      </c>
      <c r="I19" s="44" t="n">
        <v>555</v>
      </c>
      <c r="J19" s="45" t="n">
        <v>0</v>
      </c>
    </row>
    <row r="20" ht="20.1" customHeight="1" s="419"/>
    <row r="21" ht="25.5" customHeight="1" s="419">
      <c r="A21" s="17" t="n">
        <v>1</v>
      </c>
      <c r="B21" s="21" t="inlineStr">
        <is>
          <t>Öffentliche Pfandbriefe</t>
        </is>
      </c>
      <c r="C21" s="37" t="n"/>
      <c r="D21" s="415">
        <f>AktQuartKurz&amp;" "&amp;AktJahr</f>
        <v/>
      </c>
      <c r="E21" s="474"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0</v>
      </c>
      <c r="E24" s="45" t="n">
        <v>0.08599999999999999</v>
      </c>
      <c r="F24" s="44" t="n">
        <v>0</v>
      </c>
      <c r="G24" s="45" t="n">
        <v>3.8</v>
      </c>
      <c r="I24" s="44" t="n">
        <v>0</v>
      </c>
      <c r="J24" s="45" t="n">
        <v>0</v>
      </c>
    </row>
    <row r="25" ht="12.75" customHeight="1" s="419">
      <c r="A25" s="17" t="n"/>
      <c r="B25" s="413" t="inlineStr">
        <is>
          <t>&gt; 0,5 Jahre und &lt;= 1 Jahr</t>
        </is>
      </c>
      <c r="C25" s="414" t="n"/>
      <c r="D25" s="44" t="n">
        <v>10</v>
      </c>
      <c r="E25" s="45" t="n">
        <v>48.809</v>
      </c>
      <c r="F25" s="44" t="n">
        <v>0</v>
      </c>
      <c r="G25" s="45" t="n">
        <v>53</v>
      </c>
      <c r="I25" s="44" t="n">
        <v>0</v>
      </c>
      <c r="J25" s="45" t="n">
        <v>0</v>
      </c>
    </row>
    <row r="26" ht="12.75" customHeight="1" s="419">
      <c r="A26" s="17" t="n">
        <v>1</v>
      </c>
      <c r="B26" s="413" t="inlineStr">
        <is>
          <t>&gt; 1 Jahr und &lt;= 1,5 Jahre</t>
        </is>
      </c>
      <c r="C26" s="414" t="n"/>
      <c r="D26" s="44" t="n">
        <v>0</v>
      </c>
      <c r="E26" s="45" t="n">
        <v>82.139</v>
      </c>
      <c r="F26" s="44" t="n">
        <v>0</v>
      </c>
      <c r="G26" s="45" t="n">
        <v>0.258</v>
      </c>
      <c r="I26" s="44" t="n">
        <v>0</v>
      </c>
      <c r="J26" s="45" t="n">
        <v>0</v>
      </c>
    </row>
    <row r="27" ht="12.75" customHeight="1" s="419">
      <c r="A27" s="17" t="n">
        <v>1</v>
      </c>
      <c r="B27" s="413" t="inlineStr">
        <is>
          <t>&gt; 1,5 Jahre und &lt;= 2 Jahre</t>
        </is>
      </c>
      <c r="C27" s="413" t="n"/>
      <c r="D27" s="46" t="n">
        <v>0</v>
      </c>
      <c r="E27" s="217" t="n">
        <v>0.336</v>
      </c>
      <c r="F27" s="46" t="n">
        <v>10</v>
      </c>
      <c r="G27" s="217" t="n">
        <v>55.029</v>
      </c>
      <c r="I27" s="44" t="n">
        <v>10</v>
      </c>
      <c r="J27" s="45" t="n">
        <v>0</v>
      </c>
    </row>
    <row r="28" ht="12.75" customHeight="1" s="419">
      <c r="A28" s="17" t="n">
        <v>1</v>
      </c>
      <c r="B28" s="413" t="inlineStr">
        <is>
          <t>&gt; 2 Jahre und &lt;= 3 Jahre</t>
        </is>
      </c>
      <c r="C28" s="413" t="n"/>
      <c r="D28" s="46" t="n">
        <v>250</v>
      </c>
      <c r="E28" s="217" t="n">
        <v>23.728</v>
      </c>
      <c r="F28" s="46" t="n">
        <v>0</v>
      </c>
      <c r="G28" s="217" t="n">
        <v>82.691</v>
      </c>
      <c r="I28" s="44" t="n">
        <v>0</v>
      </c>
      <c r="J28" s="45" t="n">
        <v>0</v>
      </c>
    </row>
    <row r="29" ht="12.75" customHeight="1" s="419">
      <c r="A29" s="17" t="n">
        <v>1</v>
      </c>
      <c r="B29" s="413" t="inlineStr">
        <is>
          <t>&gt; 3 Jahre und &lt;= 4 Jahre</t>
        </is>
      </c>
      <c r="C29" s="413" t="n"/>
      <c r="D29" s="46" t="n">
        <v>0</v>
      </c>
      <c r="E29" s="217" t="n">
        <v>63.65</v>
      </c>
      <c r="F29" s="46" t="n">
        <v>250</v>
      </c>
      <c r="G29" s="217" t="n">
        <v>0.581</v>
      </c>
      <c r="I29" s="44" t="n">
        <v>250</v>
      </c>
      <c r="J29" s="45" t="n">
        <v>0</v>
      </c>
    </row>
    <row r="30" ht="12.75" customHeight="1" s="419">
      <c r="A30" s="17" t="n">
        <v>1</v>
      </c>
      <c r="B30" s="413" t="inlineStr">
        <is>
          <t>&gt; 4 Jahre und &lt;= 5 Jahre</t>
        </is>
      </c>
      <c r="C30" s="413" t="n"/>
      <c r="D30" s="46" t="n">
        <v>0</v>
      </c>
      <c r="E30" s="217" t="n">
        <v>13.401</v>
      </c>
      <c r="F30" s="46" t="n">
        <v>0</v>
      </c>
      <c r="G30" s="217" t="n">
        <v>56.25</v>
      </c>
      <c r="I30" s="44" t="n">
        <v>0</v>
      </c>
      <c r="J30" s="45" t="n">
        <v>0</v>
      </c>
    </row>
    <row r="31" ht="12.75" customHeight="1" s="419">
      <c r="A31" s="17" t="n">
        <v>1</v>
      </c>
      <c r="B31" s="413" t="inlineStr">
        <is>
          <t>&gt; 5 Jahre und &lt;= 10 Jahre</t>
        </is>
      </c>
      <c r="C31" s="414" t="n"/>
      <c r="D31" s="44" t="n">
        <v>0</v>
      </c>
      <c r="E31" s="45" t="n">
        <v>542.953</v>
      </c>
      <c r="F31" s="44" t="n">
        <v>0</v>
      </c>
      <c r="G31" s="45" t="n">
        <v>456.536</v>
      </c>
      <c r="I31" s="44" t="n">
        <v>0</v>
      </c>
      <c r="J31" s="45" t="n">
        <v>0</v>
      </c>
    </row>
    <row r="32" ht="12.75" customHeight="1" s="419">
      <c r="B32" s="413" t="inlineStr">
        <is>
          <t>&gt; 10 Jahre</t>
        </is>
      </c>
      <c r="C32" s="414" t="n"/>
      <c r="D32" s="44" t="n">
        <v>0</v>
      </c>
      <c r="E32" s="45" t="n">
        <v>12.079</v>
      </c>
      <c r="F32" s="44" t="n">
        <v>0</v>
      </c>
      <c r="G32" s="45" t="n">
        <v>0</v>
      </c>
      <c r="I32" s="44" t="n">
        <v>0</v>
      </c>
      <c r="J32" s="45" t="n">
        <v>0</v>
      </c>
    </row>
    <row r="33" ht="12.75" customHeight="1" s="419">
      <c r="A33" s="17" t="n">
        <v>2</v>
      </c>
    </row>
    <row r="34" ht="25.5" customHeight="1" s="419">
      <c r="A34" s="17" t="n">
        <v>2</v>
      </c>
      <c r="B34" s="21" t="inlineStr">
        <is>
          <t>Schiffspfandbriefe</t>
        </is>
      </c>
      <c r="C34" s="37" t="n"/>
      <c r="D34" s="415">
        <f>AktQuartKurz&amp;" "&amp;AktJahr</f>
        <v/>
      </c>
      <c r="E34" s="474"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4"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n"/>
      <c r="G65" s="475"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n"/>
      <c r="G66" s="475"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5" t="inlineStr">
        <is>
          <t>Zur Deckung von Hypothekenpfandbriefen verwendete Forderungen nach Größengruppen</t>
        </is>
      </c>
      <c r="C4" s="435" t="n"/>
      <c r="D4" s="435" t="n"/>
      <c r="E4" s="435" t="n"/>
    </row>
    <row r="5" ht="12.75" customHeight="1" s="419">
      <c r="B5" s="424">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785.192</v>
      </c>
      <c r="E9" s="54" t="n">
        <v>651.731</v>
      </c>
    </row>
    <row r="10" ht="12.75" customHeight="1" s="419">
      <c r="A10" s="17" t="n">
        <v>0</v>
      </c>
      <c r="B10" s="55" t="inlineStr">
        <is>
          <t>Mehr als 300 Tsd. € bis einschließlich 1 Mio. €</t>
        </is>
      </c>
      <c r="C10" s="55" t="n"/>
      <c r="D10" s="44" t="n">
        <v>408.765</v>
      </c>
      <c r="E10" s="54" t="n">
        <v>331.157</v>
      </c>
    </row>
    <row r="11" ht="12.75" customHeight="1" s="419">
      <c r="A11" s="17" t="n"/>
      <c r="B11" s="55" t="inlineStr">
        <is>
          <t>Mehr als 1 Mio. € bis einschließlich 10 Mio. €</t>
        </is>
      </c>
      <c r="C11" s="55" t="n"/>
      <c r="D11" s="44" t="n">
        <v>1220.057</v>
      </c>
      <c r="E11" s="54" t="n">
        <v>1242.767</v>
      </c>
    </row>
    <row r="12" ht="12.75" customHeight="1" s="419">
      <c r="A12" s="17" t="n">
        <v>0</v>
      </c>
      <c r="B12" s="55" t="inlineStr">
        <is>
          <t>Mehr als 10 Mio. €</t>
        </is>
      </c>
      <c r="C12" s="55" t="n"/>
      <c r="D12" s="44" t="n">
        <v>3154.914</v>
      </c>
      <c r="E12" s="54" t="n">
        <v>3353.117</v>
      </c>
    </row>
    <row r="13" ht="12.75" customHeight="1" s="419">
      <c r="A13" s="17" t="n">
        <v>0</v>
      </c>
      <c r="B13" s="56" t="inlineStr">
        <is>
          <t>Summe</t>
        </is>
      </c>
      <c r="C13" s="56" t="n"/>
      <c r="D13" s="46">
        <f>SUM(D9:D12)</f>
        <v/>
      </c>
      <c r="E13" s="57">
        <f>SUM(E9:E12)</f>
        <v/>
      </c>
    </row>
    <row r="14" ht="12.75" customHeight="1" s="419"/>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26.955</v>
      </c>
      <c r="E21" s="45" t="n">
        <v>21.251</v>
      </c>
    </row>
    <row r="22" ht="12.75" customHeight="1" s="419">
      <c r="A22" s="17" t="n">
        <v>1</v>
      </c>
      <c r="B22" s="55" t="inlineStr">
        <is>
          <t>Mehr als 10 Mio. € bis einschließlich 100 Mio. €</t>
        </is>
      </c>
      <c r="C22" s="55" t="n"/>
      <c r="D22" s="46" t="n">
        <v>39.997</v>
      </c>
      <c r="E22" s="57" t="n">
        <v>50</v>
      </c>
    </row>
    <row r="23" ht="12.75" customHeight="1" s="419">
      <c r="A23" s="17" t="n">
        <v>1</v>
      </c>
      <c r="B23" s="55" t="inlineStr">
        <is>
          <t>Mehr als 100 Mio. €</t>
        </is>
      </c>
      <c r="C23" s="60" t="n"/>
      <c r="D23" s="61" t="n">
        <v>720.229</v>
      </c>
      <c r="E23" s="62" t="n">
        <v>636.894</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6" t="n"/>
      <c r="T14" s="477"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439.411</v>
      </c>
      <c r="H16" s="84" t="n">
        <v>369.966</v>
      </c>
      <c r="I16" s="84" t="n">
        <v>3058.542</v>
      </c>
      <c r="J16" s="84" t="n">
        <v>0</v>
      </c>
      <c r="K16" s="84" t="n">
        <v>0</v>
      </c>
      <c r="L16" s="84">
        <f>SUM(M16:R16)</f>
        <v/>
      </c>
      <c r="M16" s="84" t="n">
        <v>1023.915</v>
      </c>
      <c r="N16" s="84" t="n">
        <v>291.146</v>
      </c>
      <c r="O16" s="84" t="n">
        <v>120.218</v>
      </c>
      <c r="P16" s="84" t="n">
        <v>264.606</v>
      </c>
      <c r="Q16" s="84" t="n">
        <v>0</v>
      </c>
      <c r="R16" s="84" t="n">
        <v>0.947</v>
      </c>
      <c r="S16" s="85" t="n">
        <v>0.023</v>
      </c>
      <c r="T16" s="270" t="n">
        <v>0</v>
      </c>
    </row>
    <row r="17" ht="12.75" customHeight="1" s="419">
      <c r="C17" s="80" t="n"/>
      <c r="D17" s="258">
        <f>"Jahr "&amp;(AktJahr-1)</f>
        <v/>
      </c>
      <c r="E17" s="271">
        <f>F17+L17</f>
        <v/>
      </c>
      <c r="F17" s="86">
        <f>SUM(G17:K17)</f>
        <v/>
      </c>
      <c r="G17" s="86" t="n">
        <v>332.065</v>
      </c>
      <c r="H17" s="86" t="n">
        <v>295.813</v>
      </c>
      <c r="I17" s="86" t="n">
        <v>3200.995</v>
      </c>
      <c r="J17" s="86" t="n">
        <v>0</v>
      </c>
      <c r="K17" s="86" t="n">
        <v>0</v>
      </c>
      <c r="L17" s="86">
        <f>SUM(M17:R17)</f>
        <v/>
      </c>
      <c r="M17" s="86" t="n">
        <v>1060.407</v>
      </c>
      <c r="N17" s="86" t="n">
        <v>292.772</v>
      </c>
      <c r="O17" s="86" t="n">
        <v>93.61799999999999</v>
      </c>
      <c r="P17" s="86" t="n">
        <v>302.023</v>
      </c>
      <c r="Q17" s="86" t="n">
        <v>0</v>
      </c>
      <c r="R17" s="86" t="n">
        <v>1.079</v>
      </c>
      <c r="S17" s="87" t="n">
        <v>0.05</v>
      </c>
      <c r="T17" s="272" t="n">
        <v>0.074</v>
      </c>
    </row>
    <row r="18" ht="12.75" customHeight="1" s="419">
      <c r="B18" s="13" t="inlineStr">
        <is>
          <t>DE</t>
        </is>
      </c>
      <c r="C18" s="82" t="inlineStr">
        <is>
          <t>Deutschland</t>
        </is>
      </c>
      <c r="D18" s="257">
        <f>$D$16</f>
        <v/>
      </c>
      <c r="E18" s="269">
        <f>F18+L18</f>
        <v/>
      </c>
      <c r="F18" s="84">
        <f>SUM(G18:K18)</f>
        <v/>
      </c>
      <c r="G18" s="84" t="n">
        <v>439.411</v>
      </c>
      <c r="H18" s="84" t="n">
        <v>369.966</v>
      </c>
      <c r="I18" s="84" t="n">
        <v>3058.542</v>
      </c>
      <c r="J18" s="84" t="n">
        <v>0</v>
      </c>
      <c r="K18" s="84" t="n">
        <v>0</v>
      </c>
      <c r="L18" s="84">
        <f>SUM(M18:R18)</f>
        <v/>
      </c>
      <c r="M18" s="84" t="n">
        <v>1023.915</v>
      </c>
      <c r="N18" s="84" t="n">
        <v>291.146</v>
      </c>
      <c r="O18" s="84" t="n">
        <v>120.218</v>
      </c>
      <c r="P18" s="84" t="n">
        <v>264.606</v>
      </c>
      <c r="Q18" s="84" t="n">
        <v>0</v>
      </c>
      <c r="R18" s="84" t="n">
        <v>0.947</v>
      </c>
      <c r="S18" s="85" t="n">
        <v>0.023</v>
      </c>
      <c r="T18" s="270" t="n">
        <v>0</v>
      </c>
    </row>
    <row r="19" ht="12.75" customHeight="1" s="419">
      <c r="C19" s="80" t="n"/>
      <c r="D19" s="258">
        <f>$D$17</f>
        <v/>
      </c>
      <c r="E19" s="271">
        <f>F19+L19</f>
        <v/>
      </c>
      <c r="F19" s="86">
        <f>SUM(G19:K19)</f>
        <v/>
      </c>
      <c r="G19" s="86" t="n">
        <v>332.065</v>
      </c>
      <c r="H19" s="86" t="n">
        <v>295.813</v>
      </c>
      <c r="I19" s="86" t="n">
        <v>3200.995</v>
      </c>
      <c r="J19" s="86" t="n">
        <v>0</v>
      </c>
      <c r="K19" s="86" t="n">
        <v>0</v>
      </c>
      <c r="L19" s="86">
        <f>SUM(M19:R19)</f>
        <v/>
      </c>
      <c r="M19" s="86" t="n">
        <v>1060.407</v>
      </c>
      <c r="N19" s="86" t="n">
        <v>292.772</v>
      </c>
      <c r="O19" s="86" t="n">
        <v>93.61799999999999</v>
      </c>
      <c r="P19" s="86" t="n">
        <v>302.023</v>
      </c>
      <c r="Q19" s="86" t="n">
        <v>0</v>
      </c>
      <c r="R19" s="86" t="n">
        <v>1.079</v>
      </c>
      <c r="S19" s="87" t="n">
        <v>0.05</v>
      </c>
      <c r="T19" s="272" t="n">
        <v>0.074</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0</v>
      </c>
      <c r="H12" s="84" t="n">
        <v>23.297</v>
      </c>
      <c r="I12" s="84" t="n">
        <v>4.5</v>
      </c>
      <c r="J12" s="85" t="n">
        <v>623.736</v>
      </c>
      <c r="K12" s="121" t="n">
        <v>0</v>
      </c>
      <c r="L12" s="84" t="n">
        <v>0</v>
      </c>
      <c r="M12" s="84" t="n">
        <v>0</v>
      </c>
      <c r="N12" s="270" t="n">
        <v>135.648</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0</v>
      </c>
      <c r="H13" s="126" t="n">
        <v>50</v>
      </c>
      <c r="I13" s="126" t="n">
        <v>0</v>
      </c>
      <c r="J13" s="127" t="n">
        <v>515.928</v>
      </c>
      <c r="K13" s="125" t="n">
        <v>0</v>
      </c>
      <c r="L13" s="126" t="n">
        <v>0</v>
      </c>
      <c r="M13" s="126" t="n">
        <v>0</v>
      </c>
      <c r="N13" s="290" t="n">
        <v>142.216</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0</v>
      </c>
      <c r="H14" s="84" t="n">
        <v>23.297</v>
      </c>
      <c r="I14" s="84" t="n">
        <v>4.5</v>
      </c>
      <c r="J14" s="85" t="n">
        <v>623.736</v>
      </c>
      <c r="K14" s="121" t="n">
        <v>0</v>
      </c>
      <c r="L14" s="84" t="n">
        <v>0</v>
      </c>
      <c r="M14" s="84" t="n">
        <v>0</v>
      </c>
      <c r="N14" s="270" t="n">
        <v>135.648</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0</v>
      </c>
      <c r="H15" s="126" t="n">
        <v>50</v>
      </c>
      <c r="I15" s="126" t="n">
        <v>0</v>
      </c>
      <c r="J15" s="127" t="n">
        <v>515.928</v>
      </c>
      <c r="K15" s="125" t="n">
        <v>0</v>
      </c>
      <c r="L15" s="126" t="n">
        <v>0</v>
      </c>
      <c r="M15" s="126" t="n">
        <v>0</v>
      </c>
      <c r="N15" s="290" t="n">
        <v>142.216</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0.002</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0.002</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5" t="inlineStr">
        <is>
          <t>Zur Deckung von Schiffspfandbriefen verwendete Forderungen nach Registerstaaten</t>
        </is>
      </c>
      <c r="J4" s="64" t="n"/>
      <c r="M4" s="64" t="n"/>
    </row>
    <row r="5" ht="21.75" customHeight="1" s="419">
      <c r="C5" s="436"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8" t="n"/>
      <c r="I9" s="441" t="n"/>
    </row>
    <row r="10" ht="12.75" customHeight="1" s="419">
      <c r="C10" s="23" t="n"/>
      <c r="D10" s="23" t="n"/>
      <c r="E10" s="328" t="n"/>
      <c r="F10" s="329" t="inlineStr">
        <is>
          <t>Seeschiffe</t>
        </is>
      </c>
      <c r="G10" s="330" t="inlineStr">
        <is>
          <t>Binnenschiffe</t>
        </is>
      </c>
      <c r="H10" s="478" t="n"/>
      <c r="I10" s="479"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5" t="inlineStr">
        <is>
          <t>Zur Deckung von Flugzeugpfandbriefen verwendete Forderungen nach Registerstaaten</t>
        </is>
      </c>
      <c r="H4" s="64" t="n"/>
      <c r="K4" s="64" t="n"/>
    </row>
    <row r="5" ht="21.75" customHeight="1" s="419">
      <c r="C5" s="424"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9">
      <c r="C9" s="23" t="n"/>
      <c r="D9" s="23" t="n"/>
      <c r="E9" s="349" t="inlineStr">
        <is>
          <t>Deckungswerte</t>
        </is>
      </c>
      <c r="F9" s="438" t="n"/>
      <c r="G9" s="441" t="n"/>
    </row>
    <row r="10" ht="12.75" customHeight="1" s="419">
      <c r="C10" s="23" t="n"/>
      <c r="D10" s="23" t="n"/>
      <c r="E10" s="350" t="n"/>
      <c r="F10" s="478" t="n"/>
      <c r="G10" s="479"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0" t="inlineStr">
        <is>
          <t>Weitere Deckungswerte für Hypothekenpfandbriefe nach § 19 Abs. 1 S. 1 Nr. 2 a) und b), § 19 Abs. 1 S. 1 Nr. 3 a) bis c), § 19 Abs. 1 S. 1 Nr. 4*</t>
        </is>
      </c>
      <c r="F7" s="481" t="n"/>
      <c r="G7" s="481" t="n"/>
      <c r="H7" s="481" t="n"/>
      <c r="I7" s="481" t="n"/>
      <c r="J7" s="482" t="n"/>
    </row>
    <row r="8" ht="12.75" customHeight="1" s="419">
      <c r="C8" s="23" t="n"/>
      <c r="D8" s="23" t="n"/>
      <c r="E8" s="354" t="inlineStr">
        <is>
          <t>Summe</t>
        </is>
      </c>
      <c r="F8" s="447" t="inlineStr">
        <is>
          <t>davon</t>
        </is>
      </c>
      <c r="G8" s="483" t="n"/>
      <c r="H8" s="483" t="n"/>
      <c r="I8" s="483" t="n"/>
      <c r="J8" s="484" t="n"/>
    </row>
    <row r="9" ht="25.5" customHeight="1" s="419">
      <c r="C9" s="23" t="n"/>
      <c r="D9" s="23" t="n"/>
      <c r="E9" s="303" t="n"/>
      <c r="F9" s="448" t="inlineStr">
        <is>
          <t xml:space="preserve">Forderungen gem. § 19 Abs. 1 S. 1 Nr. 2 a) und b)
</t>
        </is>
      </c>
      <c r="G9" s="485" t="n"/>
      <c r="H9" s="463" t="inlineStr">
        <is>
          <t xml:space="preserve">Forderungen gem.  § 19 Abs. 1 S. 1 Nr. 3 a) bis c)
</t>
        </is>
      </c>
      <c r="I9" s="486" t="n"/>
      <c r="J9" s="452" t="inlineStr">
        <is>
          <t xml:space="preserve">Forderungen gem.  § 19 Abs. 1 S. 1 Nr. 4
</t>
        </is>
      </c>
    </row>
    <row r="10" ht="12.75" customHeight="1" s="419">
      <c r="C10" s="23" t="n"/>
      <c r="D10" s="23" t="n"/>
      <c r="E10" s="303" t="n"/>
      <c r="F10" s="450" t="inlineStr">
        <is>
          <t>Insgesamt</t>
        </is>
      </c>
      <c r="G10" s="231" t="inlineStr">
        <is>
          <t>davon</t>
        </is>
      </c>
      <c r="H10" s="457" t="inlineStr">
        <is>
          <t>Insgesamt</t>
        </is>
      </c>
      <c r="I10" s="232" t="inlineStr">
        <is>
          <t>davon</t>
        </is>
      </c>
      <c r="J10" s="487" t="n"/>
    </row>
    <row r="11" ht="53.25" customHeight="1" s="419">
      <c r="C11" s="104" t="n"/>
      <c r="D11" s="104" t="n"/>
      <c r="E11" s="305" t="n"/>
      <c r="F11" s="488" t="n"/>
      <c r="G11" s="355" t="inlineStr">
        <is>
          <t>gedeckte Schuldverschreibungen gem. Art. 129 Verordnung (EU) Nr. 575/2013</t>
        </is>
      </c>
      <c r="H11" s="489" t="n"/>
      <c r="I11" s="355" t="inlineStr">
        <is>
          <t>gedeckte Schuldverschreibungen gem. Art. 129 Verordnung (EU) Nr. 575/2013</t>
        </is>
      </c>
      <c r="J11" s="490"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293.285</v>
      </c>
      <c r="F13" s="84" t="n">
        <v>0</v>
      </c>
      <c r="G13" s="84" t="n">
        <v>0</v>
      </c>
      <c r="H13" s="123" t="n">
        <v>0</v>
      </c>
      <c r="I13" s="84" t="n">
        <v>0</v>
      </c>
      <c r="J13" s="270" t="n">
        <v>293.285</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279.094</v>
      </c>
      <c r="F15" s="84" t="n">
        <v>0</v>
      </c>
      <c r="G15" s="84" t="n">
        <v>0</v>
      </c>
      <c r="H15" s="123" t="n">
        <v>0</v>
      </c>
      <c r="I15" s="84" t="n">
        <v>0</v>
      </c>
      <c r="J15" s="270" t="n">
        <v>279.094</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14.191</v>
      </c>
      <c r="F17" s="84" t="n">
        <v>0</v>
      </c>
      <c r="G17" s="84" t="n">
        <v>0</v>
      </c>
      <c r="H17" s="123" t="n">
        <v>0</v>
      </c>
      <c r="I17" s="84" t="n">
        <v>0</v>
      </c>
      <c r="J17" s="270" t="n">
        <v>14.191</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3"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2023-01-19T20:29:11Z</dcterms:modified>
  <cp:lastModifiedBy>Kamil Popanda</cp:lastModifiedBy>
  <cp:revision>31</cp:revision>
  <cp:lastPrinted>2022-10-20T16:30:44Z</cp:lastPrinted>
</cp:coreProperties>
</file>