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49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4286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Landesbank Baden-Württemberg</t>
        </is>
      </c>
      <c r="H2" s="4" t="n"/>
      <c r="I2" s="4" t="n"/>
    </row>
    <row r="3" ht="15" customHeight="1" s="419">
      <c r="G3" s="5" t="inlineStr">
        <is>
          <t>Am Hauptbahnhof 2</t>
        </is>
      </c>
      <c r="H3" s="6" t="n"/>
      <c r="I3" s="6" t="n"/>
    </row>
    <row r="4" ht="15" customHeight="1" s="419">
      <c r="G4" s="5" t="inlineStr">
        <is>
          <t>70173 Stuttgart</t>
        </is>
      </c>
      <c r="H4" s="6" t="n"/>
      <c r="I4" s="6" t="n"/>
      <c r="J4" s="7" t="n"/>
    </row>
    <row r="5" ht="15" customHeight="1" s="419">
      <c r="G5" s="5" t="inlineStr">
        <is>
          <t>Telefon: +49 711 127 - 0</t>
        </is>
      </c>
      <c r="H5" s="6" t="n"/>
      <c r="I5" s="6" t="n"/>
      <c r="J5" s="7" t="n"/>
    </row>
    <row r="6" ht="15" customHeight="1" s="419">
      <c r="G6" s="5" t="inlineStr">
        <is>
          <t>Telefax: +49 711 127 - 43544</t>
        </is>
      </c>
      <c r="H6" s="6" t="n"/>
      <c r="I6" s="6" t="n"/>
      <c r="J6" s="7" t="n"/>
    </row>
    <row r="7" ht="15" customHeight="1" s="419">
      <c r="G7" s="5" t="inlineStr">
        <is>
          <t>E-Mail: kontakt@LBBW.de</t>
        </is>
      </c>
      <c r="H7" s="6" t="n"/>
      <c r="I7" s="6" t="n"/>
    </row>
    <row r="8" ht="14.1" customFormat="1" customHeight="1" s="8">
      <c r="A8" s="9" t="n"/>
      <c r="G8" s="5" t="inlineStr">
        <is>
          <t>Internet: www.lbbw.de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12557.995588889</v>
      </c>
      <c r="E21" s="370" t="n">
        <v>12377.72466803</v>
      </c>
      <c r="F21" s="369" t="n">
        <v>12152.353585</v>
      </c>
      <c r="G21" s="370" t="n">
        <v>12691.908786</v>
      </c>
      <c r="H21" s="369" t="n">
        <v>11512.961007</v>
      </c>
      <c r="I21" s="370" t="n">
        <v>12090.509409</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17334.61891161</v>
      </c>
      <c r="E23" s="374" t="n">
        <v>15975.69294142</v>
      </c>
      <c r="F23" s="373" t="n">
        <v>16475.042788</v>
      </c>
      <c r="G23" s="374" t="n">
        <v>17163.389212</v>
      </c>
      <c r="H23" s="373" t="n">
        <v>14612.143441</v>
      </c>
      <c r="I23" s="374" t="n">
        <v>15141.584496</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517.709429645</v>
      </c>
      <c r="E27" s="386" t="n">
        <v>0</v>
      </c>
      <c r="F27" s="385" t="n">
        <v>243.0470717</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4258.913893074</v>
      </c>
      <c r="E29" s="391" t="n">
        <v>0</v>
      </c>
      <c r="F29" s="390" t="n">
        <v>4079.6421313</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4776.62332272</v>
      </c>
      <c r="E31" s="27" t="n">
        <v>3597.96827339</v>
      </c>
      <c r="F31" s="26" t="n">
        <v>4322.689203</v>
      </c>
      <c r="G31" s="27" t="n">
        <v>4471.480426</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10141.766124</v>
      </c>
      <c r="E37" s="370" t="n">
        <v>10811.99161656</v>
      </c>
      <c r="F37" s="369" t="n">
        <v>9985.994684000001</v>
      </c>
      <c r="G37" s="370" t="n">
        <v>11647.532675</v>
      </c>
      <c r="H37" s="369" t="n">
        <v>9272.997518</v>
      </c>
      <c r="I37" s="370" t="n">
        <v>10801.864831</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12464.53243559</v>
      </c>
      <c r="E39" s="374" t="n">
        <v>12150.59343939</v>
      </c>
      <c r="F39" s="373" t="n">
        <v>12445.496754</v>
      </c>
      <c r="G39" s="374" t="n">
        <v>13885.820881</v>
      </c>
      <c r="H39" s="373" t="n">
        <v>11208.450779</v>
      </c>
      <c r="I39" s="374" t="n">
        <v>12274.795182</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415.02377911</v>
      </c>
      <c r="E43" s="386" t="n">
        <v>0</v>
      </c>
      <c r="F43" s="385" t="n">
        <v>199.71989367</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1907.74253213</v>
      </c>
      <c r="E45" s="391" t="n">
        <v>0</v>
      </c>
      <c r="F45" s="390" t="n">
        <v>2259.78217672</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2322.76631124</v>
      </c>
      <c r="E47" s="27" t="n">
        <v>1338.60182283</v>
      </c>
      <c r="F47" s="26" t="n">
        <v>2459.502070396</v>
      </c>
      <c r="G47" s="27" t="n">
        <v>2238.288205909</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0" t="inlineStr">
        <is>
          <t>Weitere Deckungswerte für Öffentliche Pfandbriefe nach § 20 Abs. 2 S. 1 Nr. 2, § 20 Abs. 2 S. 1 Nr. 3 a) bis c), § 20 Abs. 2 S. 1 Nr. 4*</t>
        </is>
      </c>
      <c r="F7" s="481" t="n"/>
      <c r="G7" s="481" t="n"/>
      <c r="H7" s="481" t="n"/>
      <c r="I7" s="481" t="n"/>
      <c r="J7" s="481" t="n"/>
      <c r="K7" s="482" t="n"/>
    </row>
    <row r="8" ht="12.75" customHeight="1" s="419">
      <c r="C8" s="23" t="n"/>
      <c r="D8" s="23" t="n"/>
      <c r="E8" s="354" t="inlineStr">
        <is>
          <t>Summe</t>
        </is>
      </c>
      <c r="F8" s="447" t="inlineStr">
        <is>
          <t>davon</t>
        </is>
      </c>
      <c r="G8" s="483" t="n"/>
      <c r="H8" s="483" t="n"/>
      <c r="I8" s="483" t="n"/>
      <c r="J8" s="483" t="n"/>
      <c r="K8" s="484" t="n"/>
    </row>
    <row r="9" ht="25.5" customHeight="1" s="419">
      <c r="C9" s="23" t="n"/>
      <c r="D9" s="23" t="n"/>
      <c r="E9" s="303" t="n"/>
      <c r="F9" s="491" t="inlineStr">
        <is>
          <t xml:space="preserve">Forderungen gem. § 20 Abs. 2 S. 1 Nr. 2
</t>
        </is>
      </c>
      <c r="G9" s="434" t="n"/>
      <c r="H9" s="463" t="inlineStr">
        <is>
          <t xml:space="preserve">Forderungen gem. § 20 Abs. 2 S. 1 Nr. 3 a) bis c)
</t>
        </is>
      </c>
      <c r="I9" s="486" t="n"/>
      <c r="J9" s="452" t="inlineStr">
        <is>
          <t xml:space="preserve">Forderungen gem. § 20 Abs. 2 S. 1 Nr. 4
</t>
        </is>
      </c>
      <c r="K9" s="484" t="n"/>
    </row>
    <row r="10" ht="12.75" customHeight="1" s="419">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9">
      <c r="C11" s="104" t="n"/>
      <c r="D11" s="104" t="n"/>
      <c r="E11" s="305" t="n"/>
      <c r="F11" s="488" t="n"/>
      <c r="G11" s="355" t="inlineStr">
        <is>
          <t>gedeckte Schuld-
verschreibungen
gem. Art. 129 Verordnung
(EU) Nr. 575/2013</t>
        </is>
      </c>
      <c r="H11" s="489" t="n"/>
      <c r="I11" s="355" t="inlineStr">
        <is>
          <t>gedeckte Schuld-
verschreibungen
gem. Art. 129 Verordnung
(EU) Nr. 575/2013</t>
        </is>
      </c>
      <c r="J11" s="489"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0</v>
      </c>
      <c r="F13" s="84" t="n">
        <v>0</v>
      </c>
      <c r="G13" s="123" t="n">
        <v>0</v>
      </c>
      <c r="H13" s="84" t="n">
        <v>0</v>
      </c>
      <c r="I13" s="123" t="n">
        <v>0</v>
      </c>
      <c r="J13" s="84" t="n">
        <v>0</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0</v>
      </c>
      <c r="F15" s="84" t="n">
        <v>0</v>
      </c>
      <c r="G15" s="123" t="n">
        <v>0</v>
      </c>
      <c r="H15" s="84" t="n">
        <v>0</v>
      </c>
      <c r="I15" s="123" t="n">
        <v>0</v>
      </c>
      <c r="J15" s="84" t="n">
        <v>0</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6" t="inlineStr">
        <is>
          <t>davon</t>
        </is>
      </c>
      <c r="G8" s="446" t="n"/>
      <c r="H8" s="446" t="n"/>
      <c r="I8" s="446" t="n"/>
      <c r="J8" s="447" t="n"/>
    </row>
    <row r="9" ht="25.5" customHeight="1" s="419">
      <c r="C9" s="23" t="n"/>
      <c r="D9" s="23" t="n"/>
      <c r="E9" s="303" t="n"/>
      <c r="F9" s="448" t="inlineStr">
        <is>
          <t xml:space="preserve">Forderungen gem. § 26 Abs. 1 S. 1 Nr. 3
</t>
        </is>
      </c>
      <c r="G9" s="485" t="n"/>
      <c r="H9" s="463" t="inlineStr">
        <is>
          <t xml:space="preserve">Forderungen gem.  § 26 Abs. 1 S. 1 Nr. 5
</t>
        </is>
      </c>
      <c r="I9" s="452" t="inlineStr">
        <is>
          <t xml:space="preserve">Forderungen gem.  § 26 Abs. 1 S. 1 Nr. 4
</t>
        </is>
      </c>
      <c r="J9" s="484" t="n"/>
    </row>
    <row r="10" ht="12.75" customHeight="1" s="419">
      <c r="C10" s="23" t="n"/>
      <c r="D10" s="23" t="n"/>
      <c r="E10" s="303" t="n"/>
      <c r="F10" s="450" t="inlineStr">
        <is>
          <t>Insgesamt</t>
        </is>
      </c>
      <c r="G10" s="232" t="inlineStr">
        <is>
          <t>davon</t>
        </is>
      </c>
      <c r="H10" s="492" t="n"/>
      <c r="I10" s="457" t="inlineStr">
        <is>
          <t>Insgesamt</t>
        </is>
      </c>
      <c r="J10" s="357" t="inlineStr">
        <is>
          <t>davon</t>
        </is>
      </c>
    </row>
    <row r="11" ht="53.25" customHeight="1" s="419">
      <c r="C11" s="104" t="n"/>
      <c r="D11" s="104" t="n"/>
      <c r="E11" s="305" t="n"/>
      <c r="F11" s="488" t="n"/>
      <c r="G11" s="355" t="inlineStr">
        <is>
          <t>gedeckte Schuldverschreibungen gem. Art. 129 Verordnung (EU) Nr. 575/2013</t>
        </is>
      </c>
      <c r="H11" s="493" t="n"/>
      <c r="I11" s="489"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6" t="inlineStr">
        <is>
          <t>davon</t>
        </is>
      </c>
      <c r="G8" s="446" t="n"/>
      <c r="H8" s="446" t="n"/>
      <c r="I8" s="446" t="n"/>
      <c r="J8" s="447" t="n"/>
    </row>
    <row r="9" ht="25.5" customHeight="1" s="419">
      <c r="C9" s="23" t="n"/>
      <c r="D9" s="23" t="n"/>
      <c r="E9" s="303" t="n"/>
      <c r="F9" s="448" t="inlineStr">
        <is>
          <t xml:space="preserve">Forderungen gem. § 26f Abs. 1 S. 1 Nr. 3
</t>
        </is>
      </c>
      <c r="G9" s="485" t="n"/>
      <c r="H9" s="463" t="inlineStr">
        <is>
          <t xml:space="preserve">Forderungen gem.  § 26f Abs. 1 S. 1 Nr. 4
</t>
        </is>
      </c>
      <c r="I9" s="486" t="n"/>
      <c r="J9" s="452" t="inlineStr">
        <is>
          <t xml:space="preserve">Forderungen gem.  § 26f Abs. 1 S. 1 Nr. 5
</t>
        </is>
      </c>
    </row>
    <row r="10" ht="12.75" customHeight="1" s="419">
      <c r="C10" s="23" t="n"/>
      <c r="D10" s="23" t="n"/>
      <c r="E10" s="303" t="n"/>
      <c r="F10" s="450" t="inlineStr">
        <is>
          <t>Insgesamt</t>
        </is>
      </c>
      <c r="G10" s="232" t="inlineStr">
        <is>
          <t>davon</t>
        </is>
      </c>
      <c r="H10" s="450" t="inlineStr">
        <is>
          <t>Insgesamt</t>
        </is>
      </c>
      <c r="I10" s="232" t="inlineStr">
        <is>
          <t>davon</t>
        </is>
      </c>
      <c r="J10" s="487" t="n"/>
    </row>
    <row r="11" ht="54.75" customHeight="1" s="419">
      <c r="C11" s="104" t="n"/>
      <c r="D11" s="104" t="n"/>
      <c r="E11" s="305" t="n"/>
      <c r="F11" s="488" t="n"/>
      <c r="G11" s="361" t="inlineStr">
        <is>
          <t>gedeckte Schuldverschreibungen gem. Art. 129 Verordnung (EU) Nr. 575/2013</t>
        </is>
      </c>
      <c r="H11" s="488" t="n"/>
      <c r="I11" s="355" t="inlineStr">
        <is>
          <t>gedeckte Schuldverschreibungen gem. Art. 129 Verordnung (EU) Nr. 575/2013</t>
        </is>
      </c>
      <c r="J11" s="490"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12557.995588889</v>
      </c>
      <c r="E9" s="224" t="n">
        <v>12377.72466803</v>
      </c>
    </row>
    <row r="10" ht="21.75" customFormat="1" customHeight="1" s="165" thickBot="1">
      <c r="B10" s="249" t="inlineStr">
        <is>
          <t>davon Anteil festverzinslicher Pfandbriefe
§ 28 Abs. 1 Nr. 13  (gewichteter Durchschnitt)</t>
        </is>
      </c>
      <c r="C10" s="166" t="inlineStr">
        <is>
          <t>%</t>
        </is>
      </c>
      <c r="D10" s="167" t="n">
        <v>64.17</v>
      </c>
      <c r="E10" s="209" t="n">
        <v>59.69</v>
      </c>
    </row>
    <row r="11" ht="13.5" customHeight="1" s="419" thickBot="1">
      <c r="B11" s="205" t="n"/>
      <c r="C11" s="21" t="n"/>
      <c r="D11" s="21" t="n"/>
      <c r="E11" s="210" t="n"/>
    </row>
    <row r="12">
      <c r="B12" s="247" t="inlineStr">
        <is>
          <t>Deckungsmasse</t>
        </is>
      </c>
      <c r="C12" s="250" t="inlineStr">
        <is>
          <t>(Mio. €)</t>
        </is>
      </c>
      <c r="D12" s="207" t="n">
        <v>17334.61891161</v>
      </c>
      <c r="E12" s="208" t="n">
        <v>15975.69294142</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6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81.04000000000001</v>
      </c>
      <c r="E18" s="212" t="n">
        <v>79.26000000000001</v>
      </c>
    </row>
    <row r="19">
      <c r="B19" s="466" t="inlineStr">
        <is>
          <t>Nettobarwert nach § 6 Pfandbrief-Barwertverordnung
je Fremdwährung in Mio. Euro
 § 28 Abs. 1 Nr. 14 (Saldo aus Aktiv-/Passivseite)</t>
        </is>
      </c>
      <c r="C19" s="169" t="inlineStr">
        <is>
          <t>CAD</t>
        </is>
      </c>
      <c r="D19" s="170" t="n">
        <v>150.179025</v>
      </c>
      <c r="E19" s="212" t="n">
        <v>151.307597</v>
      </c>
    </row>
    <row r="20">
      <c r="B20" s="494" t="n"/>
      <c r="C20" s="171" t="inlineStr">
        <is>
          <t>CHF</t>
        </is>
      </c>
      <c r="D20" s="170" t="n">
        <v>23.176052</v>
      </c>
      <c r="E20" s="212" t="n">
        <v>25.174346</v>
      </c>
    </row>
    <row r="21">
      <c r="B21" s="494" t="n"/>
      <c r="C21" s="171" t="inlineStr">
        <is>
          <t>CZK</t>
        </is>
      </c>
      <c r="D21" s="170" t="n">
        <v>0</v>
      </c>
      <c r="E21" s="212" t="n">
        <v>0</v>
      </c>
    </row>
    <row r="22">
      <c r="B22" s="494" t="n"/>
      <c r="C22" s="171" t="inlineStr">
        <is>
          <t>DKK</t>
        </is>
      </c>
      <c r="D22" s="170" t="n">
        <v>0</v>
      </c>
      <c r="E22" s="212" t="n">
        <v>0</v>
      </c>
    </row>
    <row r="23">
      <c r="B23" s="494" t="n"/>
      <c r="C23" s="171" t="inlineStr">
        <is>
          <t>GBP</t>
        </is>
      </c>
      <c r="D23" s="170" t="n">
        <v>915.3829459999999</v>
      </c>
      <c r="E23" s="212" t="n">
        <v>897.3765119999999</v>
      </c>
    </row>
    <row r="24">
      <c r="B24" s="494" t="n"/>
      <c r="C24" s="171" t="inlineStr">
        <is>
          <t>HKD</t>
        </is>
      </c>
      <c r="D24" s="170" t="n">
        <v>0</v>
      </c>
      <c r="E24" s="212" t="n">
        <v>0</v>
      </c>
    </row>
    <row r="25">
      <c r="B25" s="494" t="n"/>
      <c r="C25" s="171" t="inlineStr">
        <is>
          <t>JPY</t>
        </is>
      </c>
      <c r="D25" s="170" t="n">
        <v>0.145046</v>
      </c>
      <c r="E25" s="212" t="n">
        <v>0.488568</v>
      </c>
    </row>
    <row r="26">
      <c r="B26" s="494" t="n"/>
      <c r="C26" s="171" t="inlineStr">
        <is>
          <t>NOK</t>
        </is>
      </c>
      <c r="D26" s="170" t="n">
        <v>0</v>
      </c>
      <c r="E26" s="212" t="n">
        <v>0</v>
      </c>
    </row>
    <row r="27">
      <c r="B27" s="494" t="n"/>
      <c r="C27" s="171" t="inlineStr">
        <is>
          <t>SEK</t>
        </is>
      </c>
      <c r="D27" s="170" t="n">
        <v>0</v>
      </c>
      <c r="E27" s="212" t="n">
        <v>0</v>
      </c>
    </row>
    <row r="28">
      <c r="B28" s="494" t="n"/>
      <c r="C28" s="171" t="inlineStr">
        <is>
          <t>USD</t>
        </is>
      </c>
      <c r="D28" s="170" t="n">
        <v>733.944048</v>
      </c>
      <c r="E28" s="212" t="n">
        <v>720.1459</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5.55</v>
      </c>
      <c r="E30" s="212" t="n">
        <v>5.77</v>
      </c>
    </row>
    <row r="31" ht="21" customHeight="1" s="419">
      <c r="B31" s="172" t="inlineStr">
        <is>
          <t xml:space="preserve">durchschnittlicher gewichteter Beleihungsauslauf
§ 28 Abs. 2 Nr. 3  </t>
        </is>
      </c>
      <c r="C31" s="171" t="inlineStr">
        <is>
          <t>%</t>
        </is>
      </c>
      <c r="D31" s="170" t="n">
        <v>55.44</v>
      </c>
      <c r="E31" s="212" t="n">
        <v>55.26</v>
      </c>
    </row>
    <row r="32" ht="32.25" customHeight="1" s="419" thickBot="1">
      <c r="B32" s="173" t="inlineStr">
        <is>
          <t>durchschnittlicher gewichteter Beleihungsauslauf auf Marktwertbasis
- freiwillige Angabe -  (Durchschnitt)</t>
        </is>
      </c>
      <c r="C32" s="221" t="inlineStr">
        <is>
          <t>%</t>
        </is>
      </c>
      <c r="D32" s="214" t="n">
        <v>0</v>
      </c>
      <c r="E32" s="215" t="n">
        <v>0</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745.685573467</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10141.766124</v>
      </c>
      <c r="E9" s="224" t="n">
        <v>10811.99161656</v>
      </c>
    </row>
    <row r="10" ht="21.75" customFormat="1" customHeight="1" s="165" thickBot="1">
      <c r="A10" s="218" t="n">
        <v>1</v>
      </c>
      <c r="B10" s="249" t="inlineStr">
        <is>
          <t>davon Anteil festverzinslicher Pfandbriefe
§ 28 Abs. 1 Nr. 13 (gewichteter Durchschnitt)</t>
        </is>
      </c>
      <c r="C10" s="166" t="inlineStr">
        <is>
          <t>%</t>
        </is>
      </c>
      <c r="D10" s="167" t="n">
        <v>70</v>
      </c>
      <c r="E10" s="209" t="n">
        <v>58.6</v>
      </c>
    </row>
    <row r="11" ht="13.5" customHeight="1" s="419" thickBot="1">
      <c r="A11" s="218" t="n">
        <v>1</v>
      </c>
      <c r="B11" s="205" t="n"/>
      <c r="C11" s="21" t="n"/>
      <c r="D11" s="21" t="n"/>
      <c r="E11" s="210" t="n"/>
    </row>
    <row r="12">
      <c r="A12" s="218" t="n">
        <v>1</v>
      </c>
      <c r="B12" s="247" t="inlineStr">
        <is>
          <t>Deckungsmasse</t>
        </is>
      </c>
      <c r="C12" s="251" t="inlineStr">
        <is>
          <t>(Mio. €)</t>
        </is>
      </c>
      <c r="D12" s="223" t="n">
        <v>12464.53243559</v>
      </c>
      <c r="E12" s="224" t="n">
        <v>12150.59343939</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74.43000000000001</v>
      </c>
      <c r="E16" s="212" t="n">
        <v>78.41</v>
      </c>
    </row>
    <row r="17">
      <c r="A17" s="218" t="n"/>
      <c r="B17" s="495" t="inlineStr">
        <is>
          <t>Nettobarwert nach § 6 Pfandbrief-Barwertverordnung
je Fremdwährung in Mio. Euro
§ 28 Abs. 1 Nr. 14 (Saldo aus Aktiv-/Passivseite)</t>
        </is>
      </c>
      <c r="C17" s="171" t="inlineStr">
        <is>
          <t>CAD</t>
        </is>
      </c>
      <c r="D17" s="170" t="n">
        <v>0</v>
      </c>
      <c r="E17" s="212" t="n">
        <v>0</v>
      </c>
    </row>
    <row r="18" customFormat="1" s="165">
      <c r="A18" s="218" t="n"/>
      <c r="B18" s="494" t="n"/>
      <c r="C18" s="171" t="inlineStr">
        <is>
          <t>CHF</t>
        </is>
      </c>
      <c r="D18" s="170" t="n">
        <v>6.537277</v>
      </c>
      <c r="E18" s="212" t="n">
        <v>1.074534</v>
      </c>
    </row>
    <row r="19">
      <c r="A19" s="218" t="n"/>
      <c r="B19" s="494" t="n"/>
      <c r="C19" s="171" t="inlineStr">
        <is>
          <t>CZK</t>
        </is>
      </c>
      <c r="D19" s="170" t="n">
        <v>0</v>
      </c>
      <c r="E19" s="212" t="n">
        <v>0</v>
      </c>
    </row>
    <row r="20">
      <c r="A20" s="218" t="n"/>
      <c r="B20" s="494" t="n"/>
      <c r="C20" s="171" t="inlineStr">
        <is>
          <t>DKK</t>
        </is>
      </c>
      <c r="D20" s="170" t="n">
        <v>0</v>
      </c>
      <c r="E20" s="212" t="n">
        <v>0</v>
      </c>
    </row>
    <row r="21">
      <c r="A21" s="218" t="n">
        <v>1</v>
      </c>
      <c r="B21" s="494" t="n"/>
      <c r="C21" s="171" t="inlineStr">
        <is>
          <t>GBP</t>
        </is>
      </c>
      <c r="D21" s="170" t="n">
        <v>0</v>
      </c>
      <c r="E21" s="212" t="n">
        <v>0</v>
      </c>
    </row>
    <row r="22">
      <c r="A22" s="218" t="n">
        <v>1</v>
      </c>
      <c r="B22" s="494" t="n"/>
      <c r="C22" s="171" t="inlineStr">
        <is>
          <t>HKD</t>
        </is>
      </c>
      <c r="D22" s="170" t="n">
        <v>0</v>
      </c>
      <c r="E22" s="212" t="n">
        <v>0</v>
      </c>
    </row>
    <row r="23">
      <c r="A23" s="218" t="n">
        <v>1</v>
      </c>
      <c r="B23" s="494" t="n"/>
      <c r="C23" s="171" t="inlineStr">
        <is>
          <t>JPY</t>
        </is>
      </c>
      <c r="D23" s="170" t="n">
        <v>0</v>
      </c>
      <c r="E23" s="212" t="n">
        <v>0</v>
      </c>
    </row>
    <row r="24">
      <c r="B24" s="494" t="n"/>
      <c r="C24" s="171" t="inlineStr">
        <is>
          <t>NOK</t>
        </is>
      </c>
      <c r="D24" s="170" t="n">
        <v>0</v>
      </c>
      <c r="E24" s="212" t="n">
        <v>0</v>
      </c>
    </row>
    <row r="25">
      <c r="B25" s="494" t="n"/>
      <c r="C25" s="171" t="inlineStr">
        <is>
          <t>SEK</t>
        </is>
      </c>
      <c r="D25" s="170" t="n">
        <v>0</v>
      </c>
      <c r="E25" s="212" t="n">
        <v>0</v>
      </c>
    </row>
    <row r="26">
      <c r="B26" s="494" t="n"/>
      <c r="C26" s="171" t="inlineStr">
        <is>
          <t>USD</t>
        </is>
      </c>
      <c r="D26" s="170" t="n">
        <v>183.925036</v>
      </c>
      <c r="E26" s="212" t="n">
        <v>107.869339</v>
      </c>
    </row>
    <row r="27" ht="13.5" customHeight="1" s="419" thickBot="1">
      <c r="B27" s="496"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31.698276435</v>
      </c>
      <c r="E30" s="212" t="n">
        <v>0</v>
      </c>
    </row>
    <row r="31">
      <c r="A31" s="218" t="n"/>
      <c r="B31" s="242" t="inlineStr">
        <is>
          <t>Tag, an dem sich die größte negative Summe ergibt</t>
        </is>
      </c>
      <c r="C31" s="169" t="inlineStr">
        <is>
          <t>Tag (1-180)</t>
        </is>
      </c>
      <c r="D31" s="362" t="n">
        <v>17</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1384.7598623</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10" sqref="D10"/>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4" t="n"/>
      <c r="C20" s="171" t="inlineStr">
        <is>
          <t>CHF</t>
        </is>
      </c>
      <c r="D20" s="170" t="n">
        <v>0</v>
      </c>
      <c r="E20" s="212" t="n">
        <v>0</v>
      </c>
    </row>
    <row r="21">
      <c r="A21" s="218" t="n"/>
      <c r="B21" s="494" t="n"/>
      <c r="C21" s="171" t="inlineStr">
        <is>
          <t>CZK</t>
        </is>
      </c>
      <c r="D21" s="170" t="n">
        <v>0</v>
      </c>
      <c r="E21" s="212" t="n">
        <v>0</v>
      </c>
    </row>
    <row r="22">
      <c r="A22" s="218" t="n"/>
      <c r="B22" s="494" t="n"/>
      <c r="C22" s="171" t="inlineStr">
        <is>
          <t>DKK</t>
        </is>
      </c>
      <c r="D22" s="170" t="n">
        <v>0</v>
      </c>
      <c r="E22" s="212" t="n">
        <v>0</v>
      </c>
    </row>
    <row r="23">
      <c r="A23" s="218" t="n"/>
      <c r="B23" s="494" t="n"/>
      <c r="C23" s="171" t="inlineStr">
        <is>
          <t>GBP</t>
        </is>
      </c>
      <c r="D23" s="170" t="n">
        <v>0</v>
      </c>
      <c r="E23" s="212" t="n">
        <v>0</v>
      </c>
    </row>
    <row r="24">
      <c r="A24" s="218" t="n"/>
      <c r="B24" s="494" t="n"/>
      <c r="C24" s="171" t="inlineStr">
        <is>
          <t>HKD</t>
        </is>
      </c>
      <c r="D24" s="170" t="n">
        <v>0</v>
      </c>
      <c r="E24" s="212" t="n">
        <v>0</v>
      </c>
    </row>
    <row r="25">
      <c r="A25" s="218" t="n">
        <v>2</v>
      </c>
      <c r="B25" s="494" t="n"/>
      <c r="C25" s="171" t="inlineStr">
        <is>
          <t>JPY</t>
        </is>
      </c>
      <c r="D25" s="170" t="n">
        <v>0</v>
      </c>
      <c r="E25" s="212" t="n">
        <v>0</v>
      </c>
    </row>
    <row r="26">
      <c r="A26" s="218" t="n"/>
      <c r="B26" s="494" t="n"/>
      <c r="C26" s="171" t="inlineStr">
        <is>
          <t>NOK</t>
        </is>
      </c>
      <c r="D26" s="170" t="n">
        <v>0</v>
      </c>
      <c r="E26" s="212" t="n">
        <v>0</v>
      </c>
    </row>
    <row r="27">
      <c r="A27" s="218" t="n"/>
      <c r="B27" s="494" t="n"/>
      <c r="C27" s="171" t="inlineStr">
        <is>
          <t>SEK</t>
        </is>
      </c>
      <c r="D27" s="170" t="n">
        <v>0</v>
      </c>
      <c r="E27" s="212" t="n">
        <v>0</v>
      </c>
    </row>
    <row r="28">
      <c r="A28" s="218" t="n"/>
      <c r="B28" s="494" t="n"/>
      <c r="C28" s="171" t="inlineStr">
        <is>
          <t>USD</t>
        </is>
      </c>
      <c r="D28" s="170" t="n">
        <v>0</v>
      </c>
      <c r="E28" s="212" t="n">
        <v>0</v>
      </c>
    </row>
    <row r="29" ht="13.5" customHeight="1" s="419" thickBot="1">
      <c r="A29" s="218" t="n">
        <v>2</v>
      </c>
      <c r="B29" s="497"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4" t="n"/>
      <c r="C20" s="171" t="inlineStr">
        <is>
          <t>CHF</t>
        </is>
      </c>
      <c r="D20" s="170" t="n">
        <v>0</v>
      </c>
      <c r="E20" s="212" t="n">
        <v>0</v>
      </c>
    </row>
    <row r="21">
      <c r="A21" s="218" t="n"/>
      <c r="B21" s="494" t="n"/>
      <c r="C21" s="171" t="inlineStr">
        <is>
          <t>CZK</t>
        </is>
      </c>
      <c r="D21" s="170" t="n">
        <v>0</v>
      </c>
      <c r="E21" s="212" t="n">
        <v>0</v>
      </c>
    </row>
    <row r="22">
      <c r="A22" s="218" t="n"/>
      <c r="B22" s="494" t="n"/>
      <c r="C22" s="171" t="inlineStr">
        <is>
          <t>DKK</t>
        </is>
      </c>
      <c r="D22" s="170" t="n">
        <v>0</v>
      </c>
      <c r="E22" s="212" t="n">
        <v>0</v>
      </c>
    </row>
    <row r="23">
      <c r="A23" s="218" t="n"/>
      <c r="B23" s="494" t="n"/>
      <c r="C23" s="171" t="inlineStr">
        <is>
          <t>GBP</t>
        </is>
      </c>
      <c r="D23" s="170" t="n">
        <v>0</v>
      </c>
      <c r="E23" s="212" t="n">
        <v>0</v>
      </c>
    </row>
    <row r="24">
      <c r="A24" s="218" t="n"/>
      <c r="B24" s="494" t="n"/>
      <c r="C24" s="171" t="inlineStr">
        <is>
          <t>HKD</t>
        </is>
      </c>
      <c r="D24" s="170" t="n">
        <v>0</v>
      </c>
      <c r="E24" s="212" t="n">
        <v>0</v>
      </c>
    </row>
    <row r="25">
      <c r="A25" s="218" t="n">
        <v>3</v>
      </c>
      <c r="B25" s="494" t="n"/>
      <c r="C25" s="171" t="inlineStr">
        <is>
          <t>JPY</t>
        </is>
      </c>
      <c r="D25" s="170" t="n">
        <v>0</v>
      </c>
      <c r="E25" s="212" t="n">
        <v>0</v>
      </c>
    </row>
    <row r="26">
      <c r="A26" s="218" t="n"/>
      <c r="B26" s="494" t="n"/>
      <c r="C26" s="171" t="inlineStr">
        <is>
          <t>NOK</t>
        </is>
      </c>
      <c r="D26" s="170" t="n">
        <v>0</v>
      </c>
      <c r="E26" s="212" t="n">
        <v>0</v>
      </c>
    </row>
    <row r="27">
      <c r="A27" s="218" t="n"/>
      <c r="B27" s="494" t="n"/>
      <c r="C27" s="171" t="inlineStr">
        <is>
          <t>SEK</t>
        </is>
      </c>
      <c r="D27" s="170" t="n">
        <v>0</v>
      </c>
      <c r="E27" s="212" t="n">
        <v>0</v>
      </c>
    </row>
    <row r="28">
      <c r="A28" s="218" t="n"/>
      <c r="B28" s="494" t="n"/>
      <c r="C28" s="171" t="inlineStr">
        <is>
          <t>USD</t>
        </is>
      </c>
      <c r="D28" s="170" t="n">
        <v>0</v>
      </c>
      <c r="E28" s="212" t="n">
        <v>0</v>
      </c>
    </row>
    <row r="29" ht="13.5" customHeight="1" s="419" thickBot="1">
      <c r="A29" s="218" t="n">
        <v>3</v>
      </c>
      <c r="B29" s="497"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409" customHeight="1" s="419" thickBot="1">
      <c r="B10" s="230" t="inlineStr">
        <is>
          <t>ISIN</t>
        </is>
      </c>
      <c r="C10" s="204" t="inlineStr">
        <is>
          <t>(Mio. €)</t>
        </is>
      </c>
      <c r="D10" s="498" t="inlineStr">
        <is>
          <t>DE000LBW6CA9, 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DE000LB0Q803, DE000LB0R082, DE000LB0SYX7, DE000LB0SZ17, DE000LB0UXK2, DE000LB0UX31, DE000LB0VF73, DE000LB0VPR1, DE000LB0VQ39, DE000LB0VQ54, DE000LB0V9T5, DE000LB0WA44, DE000LB0WA51, DE000LB0WA77, DE000LB0WW30, DE000LB0XYZ2, DE000LB0Z0X2, DE000LB00DG1, DE000LB00MU3, DE000LB01RP0, DE000LB01WS4, DE000LB06C06, DE000LB06FA6, DE000LB09PQ5, DE000LB1A706, DE000LB1B0U5, DE000LB1B0V3, DE000LB1B2S5, DE000LB1DRM4, DE000LB1DRN2, DE000LB1DRT9, DE000LB1DSM2, DE000LB1DSZ4, DE000LB1DVW5, DE000LB1DVX3, DE000LB1M2X2, DE000LB1P2E9, DE000LB1P6B6, DE000LB1P8N7, DE000LB1P8P2, DE000LB1P9C8, DE000LB125N3, DE000LB2CHJ1, DE000LB2CJQ2, DE000LB2CJR0, DE000LB2CJS8, DE000LB2CPG0, DE000LB2CQG8, DE000LB2CR05, DE000LB2CR21, DE000LB2CS87, DE000LB2CTZ2, DE000LB2CYY5, DE000LB2CYZ2, DE000LB2CY06, DE000LB2CY14, DE000LB2CY22, DE000LB2CY30, DE000LB2CY48, DE000LB2CY55, DE000LB2CY97, DE000LB2CZA2, DE000LB2CZB0, DE000LB2CZC8, DE000LB2CZD6, DE000LB2CZE4, DE000LB2C0B3, DE000LB2V502, DE000LB2V6L6, DE000LB2V6M4, DE000LB2WAB1, DE000LB2WAF2, DE000LB2ZSM3, DE000LB2ZS07, DE000LB2ZTL3, DE000LB2ZTR0, DE000LB2ZT55, DE000LB2ZT63, DE000LB2ZUX6, DE000LB2ZUY4, DE000LB2ZVN5, DE000LB2ZV93, DE000LB2ZWR4, DE000LB2ZWS2, DE000LB2ZWT0, DE000LB2ZX91, DE000LB38168, DE000LB382K6, DE000LB382L4, DE000LB383H0, DE000LB383J6, DE0002050572, DE0002050598, DE0002050622, DE0002050630,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XF0002050478, XF0002820128, XF0002820201, XF0002820367, XF0003440157, XF0003440165, XF0003440199, XF0003440306, XF0003440462, XF0003450248, XF0003450263, XF0003450271, XF0003450693, XF0003450701</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213" customHeight="1" s="419" thickBot="1">
      <c r="B15" s="230" t="inlineStr">
        <is>
          <t>ISIN</t>
        </is>
      </c>
      <c r="C15" s="204" t="inlineStr">
        <is>
          <t>(Mio. €)</t>
        </is>
      </c>
      <c r="D15" s="498" t="inlineStr">
        <is>
          <t>DE000LBW0HZ8, DE000LBW3Q77, DE000LBW6PJ2, DE000LBW7JJ3, DE000LBW7YY1, DE000LB0BF02, DE000LB0R058, DE000LB00C85, DE000LB00DA4, DE000LB009J7, DE000LB01R04, DE000LB01WY2, DE000LB01WZ9, DE000LB06CF2, DE000LB1B1G2, DE000LB1B1S7, DE000LB1DQ71, DE000LB1DR96, DE000LB1D0B3, DE000LB1D064, DE000LB1D1B1, DE000LB1M0Z1, DE000LB1P2X9, DE000LB13AH8, DE000LB13A41, DE000LB2CKN7, DE000LB2CLB0, DE000LB2CMY0, DE000LB2CRR3, DE000LB2CRU7, DE000LB2CRZ6, DE000LB2CSN0, DE000LB2CSV3, DE000LB2CTH0, DE000LB2CYQ1, DE000LB2CYR9, DE000LB2CYS7, DE000LB2CYT5, DE000LB2CYU3, DE000LB2CYV1, DE000LB2WAH8, DE000LB2WAK2, DE000LB2WAL0, DE000LB2WAM8, DE000LB2WAN6, DE000LB2ZSL5, DE000LB2ZS31, DE000LB2ZVB0, DE000LB2ZVE4, DE000LB2ZXF7, DE000LB38077, DE000LB381U7, DE0002823911, DE0003413266, DE0003413308, DE0003443032, DE0003453106, DE0003453148, DE0003453197</t>
        </is>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02.02.2023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2022</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LBBW</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Landesbank Baden-Württemberg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s</t>
        </is>
      </c>
      <c r="D19" s="187" t="n"/>
      <c r="E19" s="187" t="n"/>
      <c r="F19" s="201" t="n"/>
      <c r="G19" s="187" t="n"/>
      <c r="H19" s="187" t="n"/>
      <c r="I19" s="187" t="n"/>
    </row>
    <row r="20" ht="15" customHeight="1" s="419">
      <c r="B20" s="182" t="inlineStr">
        <is>
          <t>KzRbwBerO</t>
        </is>
      </c>
      <c r="C20" s="193" t="inlineStr">
        <is>
          <t>s</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1047.381524</v>
      </c>
      <c r="E11" s="45" t="n">
        <v>996.834278</v>
      </c>
      <c r="F11" s="44" t="n">
        <v>1262.577264</v>
      </c>
      <c r="G11" s="45" t="n">
        <v>1595.823735</v>
      </c>
      <c r="I11" s="44" t="n">
        <v>0</v>
      </c>
      <c r="J11" s="45" t="n">
        <v>0</v>
      </c>
    </row>
    <row r="12" ht="12.75" customHeight="1" s="419">
      <c r="A12" s="17" t="n">
        <v>0</v>
      </c>
      <c r="B12" s="413" t="inlineStr">
        <is>
          <t>&gt; 0,5 Jahre und &lt;= 1 Jahr</t>
        </is>
      </c>
      <c r="C12" s="414" t="n"/>
      <c r="D12" s="44" t="n">
        <v>148</v>
      </c>
      <c r="E12" s="45" t="n">
        <v>1396.754737</v>
      </c>
      <c r="F12" s="44" t="n">
        <v>732</v>
      </c>
      <c r="G12" s="45" t="n">
        <v>917.299909</v>
      </c>
      <c r="I12" s="44" t="n">
        <v>0</v>
      </c>
      <c r="J12" s="45" t="n">
        <v>0</v>
      </c>
    </row>
    <row r="13" ht="12.75" customHeight="1" s="419">
      <c r="A13" s="17" t="n"/>
      <c r="B13" s="413" t="inlineStr">
        <is>
          <t>&gt; 1 Jahr und &lt;= 1,5 Jahre</t>
        </is>
      </c>
      <c r="C13" s="414" t="n"/>
      <c r="D13" s="44" t="n">
        <v>1521.906352</v>
      </c>
      <c r="E13" s="45" t="n">
        <v>904.4852040000001</v>
      </c>
      <c r="F13" s="44" t="n">
        <v>1046.254465</v>
      </c>
      <c r="G13" s="45" t="n">
        <v>535.5966060000001</v>
      </c>
      <c r="I13" s="44" t="n">
        <v>1047.38152381</v>
      </c>
      <c r="J13" s="45" t="n">
        <v>0</v>
      </c>
    </row>
    <row r="14" ht="12.75" customHeight="1" s="419">
      <c r="A14" s="17" t="n">
        <v>0</v>
      </c>
      <c r="B14" s="413" t="inlineStr">
        <is>
          <t>&gt; 1,5 Jahre und &lt;= 2 Jahre</t>
        </is>
      </c>
      <c r="C14" s="413" t="n"/>
      <c r="D14" s="46" t="n">
        <v>155.37793</v>
      </c>
      <c r="E14" s="217" t="n">
        <v>1168.402637</v>
      </c>
      <c r="F14" s="46" t="n">
        <v>146</v>
      </c>
      <c r="G14" s="217" t="n">
        <v>1079.735597</v>
      </c>
      <c r="I14" s="44" t="n">
        <v>148</v>
      </c>
      <c r="J14" s="45" t="n">
        <v>0</v>
      </c>
    </row>
    <row r="15" ht="12.75" customHeight="1" s="419">
      <c r="A15" s="17" t="n">
        <v>0</v>
      </c>
      <c r="B15" s="413" t="inlineStr">
        <is>
          <t>&gt; 2 Jahre und &lt;= 3 Jahre</t>
        </is>
      </c>
      <c r="C15" s="413" t="n"/>
      <c r="D15" s="46" t="n">
        <v>2790.512227</v>
      </c>
      <c r="E15" s="217" t="n">
        <v>3016.538909</v>
      </c>
      <c r="F15" s="46" t="n">
        <v>1830.12012</v>
      </c>
      <c r="G15" s="217" t="n">
        <v>1922.038074</v>
      </c>
      <c r="I15" s="44" t="n">
        <v>1677.28428191</v>
      </c>
      <c r="J15" s="45" t="n">
        <v>0</v>
      </c>
    </row>
    <row r="16" ht="12.75" customHeight="1" s="419">
      <c r="A16" s="17" t="n">
        <v>0</v>
      </c>
      <c r="B16" s="413" t="inlineStr">
        <is>
          <t>&gt; 3 Jahre und &lt;= 4 Jahre</t>
        </is>
      </c>
      <c r="C16" s="413" t="n"/>
      <c r="D16" s="46" t="n">
        <v>1338.396268</v>
      </c>
      <c r="E16" s="217" t="n">
        <v>1821.08122</v>
      </c>
      <c r="F16" s="46" t="n">
        <v>2486.457756</v>
      </c>
      <c r="G16" s="217" t="n">
        <v>2618.919703</v>
      </c>
      <c r="I16" s="44" t="n">
        <v>2790.512226709</v>
      </c>
      <c r="J16" s="45" t="n">
        <v>0</v>
      </c>
    </row>
    <row r="17" ht="12.75" customHeight="1" s="419">
      <c r="A17" s="17" t="n">
        <v>0</v>
      </c>
      <c r="B17" s="413" t="inlineStr">
        <is>
          <t>&gt; 4 Jahre und &lt;= 5 Jahre</t>
        </is>
      </c>
      <c r="C17" s="413" t="n"/>
      <c r="D17" s="46" t="n">
        <v>894.9504549999999</v>
      </c>
      <c r="E17" s="217" t="n">
        <v>1575.115753</v>
      </c>
      <c r="F17" s="46" t="n">
        <v>1137.670629</v>
      </c>
      <c r="G17" s="217" t="n">
        <v>1521.671988</v>
      </c>
      <c r="I17" s="44" t="n">
        <v>1338.39626786</v>
      </c>
      <c r="J17" s="45" t="n">
        <v>0</v>
      </c>
    </row>
    <row r="18" ht="12.75" customHeight="1" s="419">
      <c r="A18" s="17" t="n">
        <v>0</v>
      </c>
      <c r="B18" s="413" t="inlineStr">
        <is>
          <t>&gt; 5 Jahre und &lt;= 10 Jahre</t>
        </is>
      </c>
      <c r="C18" s="414" t="n"/>
      <c r="D18" s="44" t="n">
        <v>4073.645875</v>
      </c>
      <c r="E18" s="45" t="n">
        <v>4856.553734</v>
      </c>
      <c r="F18" s="44" t="n">
        <v>3429.24606</v>
      </c>
      <c r="G18" s="45" t="n">
        <v>4449.830854000001</v>
      </c>
      <c r="I18" s="44" t="n">
        <v>4939.033344089999</v>
      </c>
      <c r="J18" s="45" t="n">
        <v>0</v>
      </c>
    </row>
    <row r="19" ht="12.75" customHeight="1" s="419">
      <c r="A19" s="17" t="n">
        <v>0</v>
      </c>
      <c r="B19" s="413" t="inlineStr">
        <is>
          <t>&gt; 10 Jahre</t>
        </is>
      </c>
      <c r="C19" s="414" t="n"/>
      <c r="D19" s="44" t="n">
        <v>587.824959</v>
      </c>
      <c r="E19" s="45" t="n">
        <v>1598.852439</v>
      </c>
      <c r="F19" s="44" t="n">
        <v>307.398375</v>
      </c>
      <c r="G19" s="45" t="n">
        <v>1334.776474</v>
      </c>
      <c r="I19" s="44" t="n">
        <v>617.3879445099999</v>
      </c>
      <c r="J19" s="45" t="n">
        <v>0</v>
      </c>
    </row>
    <row r="20" ht="20.1" customHeight="1" s="419"/>
    <row r="21" ht="25.5" customHeight="1" s="419">
      <c r="A21" s="17" t="n">
        <v>1</v>
      </c>
      <c r="B21" s="21" t="inlineStr">
        <is>
          <t>Öffentliche Pfandbriefe</t>
        </is>
      </c>
      <c r="C21" s="37" t="n"/>
      <c r="D21" s="415">
        <f>AktQuartKurz&amp;" "&amp;AktJahr</f>
        <v/>
      </c>
      <c r="E21" s="474"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566.965371</v>
      </c>
      <c r="E24" s="45" t="n">
        <v>731.1928220000001</v>
      </c>
      <c r="F24" s="44" t="n">
        <v>307.93934</v>
      </c>
      <c r="G24" s="45" t="n">
        <v>907.1324030000001</v>
      </c>
      <c r="I24" s="44" t="n">
        <v>0</v>
      </c>
      <c r="J24" s="45" t="n">
        <v>0</v>
      </c>
    </row>
    <row r="25" ht="12.75" customHeight="1" s="419">
      <c r="A25" s="17" t="n"/>
      <c r="B25" s="413" t="inlineStr">
        <is>
          <t>&gt; 0,5 Jahre und &lt;= 1 Jahr</t>
        </is>
      </c>
      <c r="C25" s="414" t="n"/>
      <c r="D25" s="44" t="n">
        <v>634.8252199999999</v>
      </c>
      <c r="E25" s="45" t="n">
        <v>693.2500200000001</v>
      </c>
      <c r="F25" s="44" t="n">
        <v>1237.132807</v>
      </c>
      <c r="G25" s="45" t="n">
        <v>819.343165</v>
      </c>
      <c r="I25" s="44" t="n">
        <v>0</v>
      </c>
      <c r="J25" s="45" t="n">
        <v>0</v>
      </c>
    </row>
    <row r="26" ht="12.75" customHeight="1" s="419">
      <c r="A26" s="17" t="n">
        <v>1</v>
      </c>
      <c r="B26" s="413" t="inlineStr">
        <is>
          <t>&gt; 1 Jahr und &lt;= 1,5 Jahre</t>
        </is>
      </c>
      <c r="C26" s="414" t="n"/>
      <c r="D26" s="44" t="n">
        <v>77.09999999999999</v>
      </c>
      <c r="E26" s="45" t="n">
        <v>609.150751</v>
      </c>
      <c r="F26" s="44" t="n">
        <v>591.9470659999999</v>
      </c>
      <c r="G26" s="45" t="n">
        <v>474.335449</v>
      </c>
      <c r="I26" s="44" t="n">
        <v>566.96537054</v>
      </c>
      <c r="J26" s="45" t="n">
        <v>0</v>
      </c>
    </row>
    <row r="27" ht="12.75" customHeight="1" s="419">
      <c r="A27" s="17" t="n">
        <v>1</v>
      </c>
      <c r="B27" s="413" t="inlineStr">
        <is>
          <t>&gt; 1,5 Jahre und &lt;= 2 Jahre</t>
        </is>
      </c>
      <c r="C27" s="413" t="n"/>
      <c r="D27" s="46" t="n">
        <v>1259.25586</v>
      </c>
      <c r="E27" s="217" t="n">
        <v>724.8518839999999</v>
      </c>
      <c r="F27" s="46" t="n">
        <v>336.191932</v>
      </c>
      <c r="G27" s="217" t="n">
        <v>609.224472</v>
      </c>
      <c r="I27" s="44" t="n">
        <v>634.8252199699999</v>
      </c>
      <c r="J27" s="45" t="n">
        <v>0</v>
      </c>
    </row>
    <row r="28" ht="12.75" customHeight="1" s="419">
      <c r="A28" s="17" t="n">
        <v>1</v>
      </c>
      <c r="B28" s="413" t="inlineStr">
        <is>
          <t>&gt; 2 Jahre und &lt;= 3 Jahre</t>
        </is>
      </c>
      <c r="C28" s="413" t="n"/>
      <c r="D28" s="46" t="n">
        <v>1182.112919</v>
      </c>
      <c r="E28" s="217" t="n">
        <v>1144.626742</v>
      </c>
      <c r="F28" s="46" t="n">
        <v>1042.6</v>
      </c>
      <c r="G28" s="217" t="n">
        <v>1117.719955</v>
      </c>
      <c r="I28" s="44" t="n">
        <v>1336.355859741</v>
      </c>
      <c r="J28" s="45" t="n">
        <v>0</v>
      </c>
    </row>
    <row r="29" ht="12.75" customHeight="1" s="419">
      <c r="A29" s="17" t="n">
        <v>1</v>
      </c>
      <c r="B29" s="413" t="inlineStr">
        <is>
          <t>&gt; 3 Jahre und &lt;= 4 Jahre</t>
        </is>
      </c>
      <c r="C29" s="413" t="n"/>
      <c r="D29" s="46" t="n">
        <v>1242.607777</v>
      </c>
      <c r="E29" s="217" t="n">
        <v>1504.831972</v>
      </c>
      <c r="F29" s="46" t="n">
        <v>1182.112919</v>
      </c>
      <c r="G29" s="217" t="n">
        <v>915.937713</v>
      </c>
      <c r="I29" s="44" t="n">
        <v>1182.11291881</v>
      </c>
      <c r="J29" s="45" t="n">
        <v>0</v>
      </c>
    </row>
    <row r="30" ht="12.75" customHeight="1" s="419">
      <c r="A30" s="17" t="n">
        <v>1</v>
      </c>
      <c r="B30" s="413" t="inlineStr">
        <is>
          <t>&gt; 4 Jahre und &lt;= 5 Jahre</t>
        </is>
      </c>
      <c r="C30" s="413" t="n"/>
      <c r="D30" s="46" t="n">
        <v>1439.5</v>
      </c>
      <c r="E30" s="217" t="n">
        <v>1374.644222</v>
      </c>
      <c r="F30" s="46" t="n">
        <v>1226.441938</v>
      </c>
      <c r="G30" s="217" t="n">
        <v>1347.0036</v>
      </c>
      <c r="I30" s="44" t="n">
        <v>1242.6077774</v>
      </c>
      <c r="J30" s="45" t="n">
        <v>0</v>
      </c>
    </row>
    <row r="31" ht="12.75" customHeight="1" s="419">
      <c r="A31" s="17" t="n">
        <v>1</v>
      </c>
      <c r="B31" s="413" t="inlineStr">
        <is>
          <t>&gt; 5 Jahre und &lt;= 10 Jahre</t>
        </is>
      </c>
      <c r="C31" s="414" t="n"/>
      <c r="D31" s="44" t="n">
        <v>2480.78485</v>
      </c>
      <c r="E31" s="45" t="n">
        <v>3171.534181</v>
      </c>
      <c r="F31" s="44" t="n">
        <v>3241.5</v>
      </c>
      <c r="G31" s="45" t="n">
        <v>3568.356634</v>
      </c>
      <c r="I31" s="44" t="n">
        <v>3706.5</v>
      </c>
      <c r="J31" s="45" t="n">
        <v>0</v>
      </c>
    </row>
    <row r="32" ht="12.75" customHeight="1" s="419">
      <c r="B32" s="413" t="inlineStr">
        <is>
          <t>&gt; 10 Jahre</t>
        </is>
      </c>
      <c r="C32" s="414" t="n"/>
      <c r="D32" s="44" t="n">
        <v>1258.614128</v>
      </c>
      <c r="E32" s="45" t="n">
        <v>2510.449843</v>
      </c>
      <c r="F32" s="44" t="n">
        <v>1646.125614</v>
      </c>
      <c r="G32" s="45" t="n">
        <v>2391.540049</v>
      </c>
      <c r="I32" s="44" t="n">
        <v>1472.398977888</v>
      </c>
      <c r="J32" s="45" t="n">
        <v>0</v>
      </c>
    </row>
    <row r="33" ht="12.75" customHeight="1" s="419">
      <c r="A33" s="17" t="n">
        <v>2</v>
      </c>
    </row>
    <row r="34" ht="25.5" customHeight="1" s="419">
      <c r="A34" s="17" t="n">
        <v>2</v>
      </c>
      <c r="B34" s="21" t="inlineStr">
        <is>
          <t>Schiffspfandbriefe</t>
        </is>
      </c>
      <c r="C34" s="37" t="n"/>
      <c r="D34" s="415">
        <f>AktQuartKurz&amp;" "&amp;AktJahr</f>
        <v/>
      </c>
      <c r="E34" s="474"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4"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n"/>
      <c r="G65" s="475"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n"/>
      <c r="G66" s="475"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5" t="inlineStr">
        <is>
          <t>Zur Deckung von Hypothekenpfandbriefen verwendete Forderungen nach Größengruppen</t>
        </is>
      </c>
      <c r="C4" s="435" t="n"/>
      <c r="D4" s="435" t="n"/>
      <c r="E4" s="435" t="n"/>
    </row>
    <row r="5" ht="12.75" customHeight="1" s="419">
      <c r="B5" s="424">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2592.775154</v>
      </c>
      <c r="E9" s="54" t="n">
        <v>2786.808525</v>
      </c>
    </row>
    <row r="10" ht="12.75" customHeight="1" s="419">
      <c r="A10" s="17" t="n">
        <v>0</v>
      </c>
      <c r="B10" s="55" t="inlineStr">
        <is>
          <t>Mehr als 300 Tsd. € bis einschließlich 1 Mio. €</t>
        </is>
      </c>
      <c r="C10" s="55" t="n"/>
      <c r="D10" s="44" t="n">
        <v>1160.491635</v>
      </c>
      <c r="E10" s="54" t="n">
        <v>947.43906</v>
      </c>
    </row>
    <row r="11" ht="12.75" customHeight="1" s="419">
      <c r="A11" s="17" t="n"/>
      <c r="B11" s="55" t="inlineStr">
        <is>
          <t>Mehr als 1 Mio. € bis einschließlich 10 Mio. €</t>
        </is>
      </c>
      <c r="C11" s="55" t="n"/>
      <c r="D11" s="44" t="n">
        <v>2737.839588</v>
      </c>
      <c r="E11" s="54" t="n">
        <v>2724.224175</v>
      </c>
    </row>
    <row r="12" ht="12.75" customHeight="1" s="419">
      <c r="A12" s="17" t="n">
        <v>0</v>
      </c>
      <c r="B12" s="55" t="inlineStr">
        <is>
          <t>Mehr als 10 Mio. €</t>
        </is>
      </c>
      <c r="C12" s="55" t="n"/>
      <c r="D12" s="44" t="n">
        <v>10029.783956</v>
      </c>
      <c r="E12" s="54" t="n">
        <v>8775.392604000001</v>
      </c>
    </row>
    <row r="13" ht="12.75" customHeight="1" s="419">
      <c r="A13" s="17" t="n">
        <v>0</v>
      </c>
      <c r="B13" s="56" t="inlineStr">
        <is>
          <t>Summe</t>
        </is>
      </c>
      <c r="C13" s="56" t="n"/>
      <c r="D13" s="46">
        <f>SUM(D9:D12)</f>
        <v/>
      </c>
      <c r="E13" s="57">
        <f>SUM(E9:E12)</f>
        <v/>
      </c>
    </row>
    <row r="14" ht="12.75" customHeight="1" s="419"/>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2864.89479</v>
      </c>
      <c r="E21" s="45" t="n">
        <v>2977.935611</v>
      </c>
    </row>
    <row r="22" ht="12.75" customHeight="1" s="419">
      <c r="A22" s="17" t="n">
        <v>1</v>
      </c>
      <c r="B22" s="55" t="inlineStr">
        <is>
          <t>Mehr als 10 Mio. € bis einschließlich 100 Mio. €</t>
        </is>
      </c>
      <c r="C22" s="55" t="n"/>
      <c r="D22" s="46" t="n">
        <v>3399.449687</v>
      </c>
      <c r="E22" s="57" t="n">
        <v>3176.279192</v>
      </c>
    </row>
    <row r="23" ht="12.75" customHeight="1" s="419">
      <c r="A23" s="17" t="n">
        <v>1</v>
      </c>
      <c r="B23" s="55" t="inlineStr">
        <is>
          <t>Mehr als 100 Mio. €</t>
        </is>
      </c>
      <c r="C23" s="60" t="n"/>
      <c r="D23" s="61" t="n">
        <v>6200.187959</v>
      </c>
      <c r="E23" s="62" t="n">
        <v>5996.378636</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6" t="n"/>
      <c r="T14" s="477"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1070.805851</v>
      </c>
      <c r="H16" s="84" t="n">
        <v>1875.895161</v>
      </c>
      <c r="I16" s="84" t="n">
        <v>4213.754064000001</v>
      </c>
      <c r="J16" s="84" t="n">
        <v>0.43244</v>
      </c>
      <c r="K16" s="84" t="n">
        <v>12.675097</v>
      </c>
      <c r="L16" s="84">
        <f>SUM(M16:R16)</f>
        <v/>
      </c>
      <c r="M16" s="84" t="n">
        <v>5406.599248</v>
      </c>
      <c r="N16" s="84" t="n">
        <v>1942.754332</v>
      </c>
      <c r="O16" s="84" t="n">
        <v>1032.506276</v>
      </c>
      <c r="P16" s="84" t="n">
        <v>909.473078</v>
      </c>
      <c r="Q16" s="84" t="n">
        <v>47.609765</v>
      </c>
      <c r="R16" s="84" t="n">
        <v>8.385014</v>
      </c>
      <c r="S16" s="85" t="n">
        <v>0</v>
      </c>
      <c r="T16" s="270" t="n">
        <v>0</v>
      </c>
    </row>
    <row r="17" ht="12.75" customHeight="1" s="419">
      <c r="C17" s="80" t="n"/>
      <c r="D17" s="258">
        <f>"Jahr "&amp;(AktJahr-1)</f>
        <v/>
      </c>
      <c r="E17" s="271">
        <f>F17+L17</f>
        <v/>
      </c>
      <c r="F17" s="86">
        <f>SUM(G17:K17)</f>
        <v/>
      </c>
      <c r="G17" s="86" t="n">
        <v>1059.439199</v>
      </c>
      <c r="H17" s="86" t="n">
        <v>1753.783587</v>
      </c>
      <c r="I17" s="86" t="n">
        <v>3743.046336</v>
      </c>
      <c r="J17" s="86" t="n">
        <v>0.613868</v>
      </c>
      <c r="K17" s="86" t="n">
        <v>12.45184</v>
      </c>
      <c r="L17" s="86">
        <f>SUM(M17:R17)</f>
        <v/>
      </c>
      <c r="M17" s="86" t="n">
        <v>4680.807312</v>
      </c>
      <c r="N17" s="86" t="n">
        <v>2116.092163999999</v>
      </c>
      <c r="O17" s="86" t="n">
        <v>975.4808939999998</v>
      </c>
      <c r="P17" s="86" t="n">
        <v>877.4144950000001</v>
      </c>
      <c r="Q17" s="86" t="n">
        <v>7.812591</v>
      </c>
      <c r="R17" s="86" t="n">
        <v>6.922076000000001</v>
      </c>
      <c r="S17" s="87" t="n">
        <v>0</v>
      </c>
      <c r="T17" s="272" t="n">
        <v>0</v>
      </c>
    </row>
    <row r="18" ht="12.75" customHeight="1" s="419">
      <c r="B18" s="13" t="inlineStr">
        <is>
          <t>DE</t>
        </is>
      </c>
      <c r="C18" s="82" t="inlineStr">
        <is>
          <t>Deutschland</t>
        </is>
      </c>
      <c r="D18" s="257">
        <f>$D$16</f>
        <v/>
      </c>
      <c r="E18" s="269">
        <f>F18+L18</f>
        <v/>
      </c>
      <c r="F18" s="84">
        <f>SUM(G18:K18)</f>
        <v/>
      </c>
      <c r="G18" s="84" t="n">
        <v>1070.805851</v>
      </c>
      <c r="H18" s="84" t="n">
        <v>1875.895161</v>
      </c>
      <c r="I18" s="84" t="n">
        <v>4017.215218</v>
      </c>
      <c r="J18" s="84" t="n">
        <v>0.43244</v>
      </c>
      <c r="K18" s="84" t="n">
        <v>12.675097</v>
      </c>
      <c r="L18" s="84">
        <f>SUM(M18:R18)</f>
        <v/>
      </c>
      <c r="M18" s="84" t="n">
        <v>3037.318246000001</v>
      </c>
      <c r="N18" s="84" t="n">
        <v>1582.041149</v>
      </c>
      <c r="O18" s="84" t="n">
        <v>1017.026276</v>
      </c>
      <c r="P18" s="84" t="n">
        <v>748.3258619999999</v>
      </c>
      <c r="Q18" s="84" t="n">
        <v>47.609765</v>
      </c>
      <c r="R18" s="84" t="n">
        <v>8.385014</v>
      </c>
      <c r="S18" s="85" t="n">
        <v>0</v>
      </c>
      <c r="T18" s="270" t="n">
        <v>0</v>
      </c>
    </row>
    <row r="19" ht="12.75" customHeight="1" s="419">
      <c r="C19" s="80" t="n"/>
      <c r="D19" s="258">
        <f>$D$17</f>
        <v/>
      </c>
      <c r="E19" s="271">
        <f>F19+L19</f>
        <v/>
      </c>
      <c r="F19" s="86">
        <f>SUM(G19:K19)</f>
        <v/>
      </c>
      <c r="G19" s="86" t="n">
        <v>1059.439199</v>
      </c>
      <c r="H19" s="86" t="n">
        <v>1753.783587</v>
      </c>
      <c r="I19" s="86" t="n">
        <v>3557.938325</v>
      </c>
      <c r="J19" s="86" t="n">
        <v>0.613868</v>
      </c>
      <c r="K19" s="86" t="n">
        <v>12.45184</v>
      </c>
      <c r="L19" s="86">
        <f>SUM(M19:R19)</f>
        <v/>
      </c>
      <c r="M19" s="86" t="n">
        <v>2567.17763</v>
      </c>
      <c r="N19" s="86" t="n">
        <v>1733.529219</v>
      </c>
      <c r="O19" s="86" t="n">
        <v>975.4808939999998</v>
      </c>
      <c r="P19" s="86" t="n">
        <v>711.2322700000001</v>
      </c>
      <c r="Q19" s="86" t="n">
        <v>7.812591</v>
      </c>
      <c r="R19" s="86" t="n">
        <v>6.922076000000001</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19.830538</v>
      </c>
      <c r="N20" s="84" t="n">
        <v>0</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19.830538</v>
      </c>
      <c r="N21" s="86" t="n">
        <v>0</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189.582636</v>
      </c>
      <c r="N30" s="84" t="n">
        <v>0</v>
      </c>
      <c r="O30" s="84" t="n">
        <v>8.220000000000001</v>
      </c>
      <c r="P30" s="84" t="n">
        <v>0</v>
      </c>
      <c r="Q30" s="84" t="n">
        <v>0</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124.010523</v>
      </c>
      <c r="N31" s="86" t="n">
        <v>0</v>
      </c>
      <c r="O31" s="86" t="n">
        <v>0</v>
      </c>
      <c r="P31" s="86" t="n">
        <v>0</v>
      </c>
      <c r="Q31" s="86" t="n">
        <v>0</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909.5885479999999</v>
      </c>
      <c r="N34" s="84" t="n">
        <v>6.426663</v>
      </c>
      <c r="O34" s="84" t="n">
        <v>0</v>
      </c>
      <c r="P34" s="84" t="n">
        <v>91.147216</v>
      </c>
      <c r="Q34" s="84" t="n">
        <v>0</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795.296454</v>
      </c>
      <c r="N35" s="86" t="n">
        <v>6.783453000000001</v>
      </c>
      <c r="O35" s="86" t="n">
        <v>0</v>
      </c>
      <c r="P35" s="86" t="n">
        <v>96.182225</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231.53551</v>
      </c>
      <c r="N50" s="84" t="n">
        <v>6.3</v>
      </c>
      <c r="O50" s="84" t="n">
        <v>7.26</v>
      </c>
      <c r="P50" s="84" t="n">
        <v>70</v>
      </c>
      <c r="Q50" s="84" t="n">
        <v>0</v>
      </c>
      <c r="R50" s="84" t="n">
        <v>0</v>
      </c>
      <c r="S50" s="85" t="n">
        <v>0</v>
      </c>
      <c r="T50" s="270" t="n">
        <v>0</v>
      </c>
    </row>
    <row r="51" ht="12.75" customHeight="1" s="419">
      <c r="C51" s="80" t="n"/>
      <c r="D51" s="258">
        <f>$D$17</f>
        <v/>
      </c>
      <c r="E51" s="271">
        <f>F51+L51</f>
        <v/>
      </c>
      <c r="F51" s="86">
        <f>SUM(G51:K51)</f>
        <v/>
      </c>
      <c r="G51" s="86" t="n">
        <v>0</v>
      </c>
      <c r="H51" s="86" t="n">
        <v>0</v>
      </c>
      <c r="I51" s="86" t="n">
        <v>0</v>
      </c>
      <c r="J51" s="86" t="n">
        <v>0</v>
      </c>
      <c r="K51" s="86" t="n">
        <v>0</v>
      </c>
      <c r="L51" s="86">
        <f>SUM(M51:R51)</f>
        <v/>
      </c>
      <c r="M51" s="86" t="n">
        <v>224.863437</v>
      </c>
      <c r="N51" s="86" t="n">
        <v>6.3</v>
      </c>
      <c r="O51" s="86" t="n">
        <v>0</v>
      </c>
      <c r="P51" s="86" t="n">
        <v>70</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111.736629</v>
      </c>
      <c r="N84" s="84" t="n">
        <v>58.968144</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101.464387</v>
      </c>
      <c r="N85" s="86" t="n">
        <v>59.195442</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196.538846</v>
      </c>
      <c r="J86" s="84" t="n">
        <v>0</v>
      </c>
      <c r="K86" s="84" t="n">
        <v>0</v>
      </c>
      <c r="L86" s="84">
        <f>SUM(M86:R86)</f>
        <v/>
      </c>
      <c r="M86" s="84" t="n">
        <v>907.0071409999999</v>
      </c>
      <c r="N86" s="84" t="n">
        <v>289.018376</v>
      </c>
      <c r="O86" s="84" t="n">
        <v>0</v>
      </c>
      <c r="P86" s="84" t="n">
        <v>0</v>
      </c>
      <c r="Q86" s="84" t="n">
        <v>0</v>
      </c>
      <c r="R86" s="84" t="n">
        <v>0</v>
      </c>
      <c r="S86" s="85" t="n">
        <v>0</v>
      </c>
      <c r="T86" s="270" t="n">
        <v>0</v>
      </c>
    </row>
    <row r="87" ht="12.75" customHeight="1" s="419">
      <c r="C87" s="80" t="n"/>
      <c r="D87" s="258">
        <f>$D$17</f>
        <v/>
      </c>
      <c r="E87" s="271">
        <f>F87+L87</f>
        <v/>
      </c>
      <c r="F87" s="86">
        <f>SUM(G87:K87)</f>
        <v/>
      </c>
      <c r="G87" s="86" t="n">
        <v>0</v>
      </c>
      <c r="H87" s="86" t="n">
        <v>0</v>
      </c>
      <c r="I87" s="86" t="n">
        <v>185.108011</v>
      </c>
      <c r="J87" s="86" t="n">
        <v>0</v>
      </c>
      <c r="K87" s="86" t="n">
        <v>0</v>
      </c>
      <c r="L87" s="86">
        <f>SUM(M87:R87)</f>
        <v/>
      </c>
      <c r="M87" s="86" t="n">
        <v>848.164343</v>
      </c>
      <c r="N87" s="86" t="n">
        <v>310.28405</v>
      </c>
      <c r="O87" s="86" t="n">
        <v>0</v>
      </c>
      <c r="P87" s="86" t="n">
        <v>0</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2708.515815</v>
      </c>
      <c r="G12" s="121" t="n">
        <v>60.782297</v>
      </c>
      <c r="H12" s="84" t="n">
        <v>2157.302517</v>
      </c>
      <c r="I12" s="84" t="n">
        <v>4748.652369</v>
      </c>
      <c r="J12" s="85" t="n">
        <v>1585.39542</v>
      </c>
      <c r="K12" s="121" t="n">
        <v>2803.515815</v>
      </c>
      <c r="L12" s="84" t="n">
        <v>215.931882</v>
      </c>
      <c r="M12" s="84" t="n">
        <v>892.9521360000001</v>
      </c>
      <c r="N12" s="270" t="n">
        <v>0</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1927.445212</v>
      </c>
      <c r="G13" s="125" t="n">
        <v>70.78229699999999</v>
      </c>
      <c r="H13" s="126" t="n">
        <v>2408.659967</v>
      </c>
      <c r="I13" s="126" t="n">
        <v>4833.091733</v>
      </c>
      <c r="J13" s="127" t="n">
        <v>1571.271915</v>
      </c>
      <c r="K13" s="125" t="n">
        <v>1977.563901</v>
      </c>
      <c r="L13" s="126" t="n">
        <v>167.758516</v>
      </c>
      <c r="M13" s="126" t="n">
        <v>1121.46511</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2082.766932</v>
      </c>
      <c r="G14" s="121" t="n">
        <v>0</v>
      </c>
      <c r="H14" s="84" t="n">
        <v>2087.944317</v>
      </c>
      <c r="I14" s="84" t="n">
        <v>4748.652369</v>
      </c>
      <c r="J14" s="85" t="n">
        <v>1585.39542</v>
      </c>
      <c r="K14" s="121" t="n">
        <v>2082.766932</v>
      </c>
      <c r="L14" s="84" t="n">
        <v>215.931882</v>
      </c>
      <c r="M14" s="84" t="n">
        <v>892.9521360000001</v>
      </c>
      <c r="N14" s="270" t="n">
        <v>0</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1546.146207</v>
      </c>
      <c r="G15" s="125" t="n">
        <v>0</v>
      </c>
      <c r="H15" s="126" t="n">
        <v>2331.256394</v>
      </c>
      <c r="I15" s="126" t="n">
        <v>4833.091733</v>
      </c>
      <c r="J15" s="127" t="n">
        <v>1571.271915</v>
      </c>
      <c r="K15" s="125" t="n">
        <v>1546.264896</v>
      </c>
      <c r="L15" s="126" t="n">
        <v>167.758516</v>
      </c>
      <c r="M15" s="126" t="n">
        <v>1121.46511</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32.764428</v>
      </c>
      <c r="G16" s="121" t="n">
        <v>0</v>
      </c>
      <c r="H16" s="84" t="n">
        <v>0</v>
      </c>
      <c r="I16" s="84" t="n">
        <v>0</v>
      </c>
      <c r="J16" s="85" t="n">
        <v>0</v>
      </c>
      <c r="K16" s="121" t="n">
        <v>32.764428</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27.934753</v>
      </c>
      <c r="G17" s="125" t="n">
        <v>0</v>
      </c>
      <c r="H17" s="126" t="n">
        <v>0</v>
      </c>
      <c r="I17" s="126" t="n">
        <v>0</v>
      </c>
      <c r="J17" s="127" t="n">
        <v>0</v>
      </c>
      <c r="K17" s="125" t="n">
        <v>27.934753</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142.13666</v>
      </c>
      <c r="G20" s="121" t="n">
        <v>0</v>
      </c>
      <c r="H20" s="84" t="n">
        <v>0</v>
      </c>
      <c r="I20" s="84" t="n">
        <v>0</v>
      </c>
      <c r="J20" s="85" t="n">
        <v>0</v>
      </c>
      <c r="K20" s="121" t="n">
        <v>142.13666</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88.73875100000001</v>
      </c>
      <c r="G21" s="125" t="n">
        <v>0</v>
      </c>
      <c r="H21" s="126" t="n">
        <v>0</v>
      </c>
      <c r="I21" s="126" t="n">
        <v>0</v>
      </c>
      <c r="J21" s="127" t="n">
        <v>0</v>
      </c>
      <c r="K21" s="125" t="n">
        <v>88.73875100000001</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69.42338700000001</v>
      </c>
      <c r="G26" s="121" t="n">
        <v>0</v>
      </c>
      <c r="H26" s="84" t="n">
        <v>0</v>
      </c>
      <c r="I26" s="84" t="n">
        <v>0</v>
      </c>
      <c r="J26" s="85" t="n">
        <v>0</v>
      </c>
      <c r="K26" s="121" t="n">
        <v>69.42338700000001</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41.173149</v>
      </c>
      <c r="G27" s="125" t="n">
        <v>0</v>
      </c>
      <c r="H27" s="126" t="n">
        <v>0</v>
      </c>
      <c r="I27" s="126" t="n">
        <v>0</v>
      </c>
      <c r="J27" s="127" t="n">
        <v>0</v>
      </c>
      <c r="K27" s="125" t="n">
        <v>41.173149</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2.319075</v>
      </c>
      <c r="G30" s="121" t="n">
        <v>0</v>
      </c>
      <c r="H30" s="84" t="n">
        <v>0</v>
      </c>
      <c r="I30" s="84" t="n">
        <v>0</v>
      </c>
      <c r="J30" s="85" t="n">
        <v>0</v>
      </c>
      <c r="K30" s="121" t="n">
        <v>2.319075</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2.705588</v>
      </c>
      <c r="G31" s="125" t="n">
        <v>0</v>
      </c>
      <c r="H31" s="126" t="n">
        <v>0</v>
      </c>
      <c r="I31" s="126" t="n">
        <v>0</v>
      </c>
      <c r="J31" s="127" t="n">
        <v>0</v>
      </c>
      <c r="K31" s="125" t="n">
        <v>2.705588</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20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68.79923100000001</v>
      </c>
      <c r="G46" s="121" t="n">
        <v>0</v>
      </c>
      <c r="H46" s="84" t="n">
        <v>0</v>
      </c>
      <c r="I46" s="84" t="n">
        <v>0</v>
      </c>
      <c r="J46" s="85" t="n">
        <v>0</v>
      </c>
      <c r="K46" s="121" t="n">
        <v>68.79923100000001</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13.036868</v>
      </c>
      <c r="G47" s="125" t="n">
        <v>0</v>
      </c>
      <c r="H47" s="126" t="n">
        <v>0</v>
      </c>
      <c r="I47" s="126" t="n">
        <v>0</v>
      </c>
      <c r="J47" s="127" t="n">
        <v>0</v>
      </c>
      <c r="K47" s="125" t="n">
        <v>13.036868</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54.13053</v>
      </c>
      <c r="G48" s="121" t="n">
        <v>12.782297</v>
      </c>
      <c r="H48" s="84" t="n">
        <v>23.744993</v>
      </c>
      <c r="I48" s="84" t="n">
        <v>0</v>
      </c>
      <c r="J48" s="85" t="n">
        <v>0</v>
      </c>
      <c r="K48" s="121" t="n">
        <v>54.13053</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59.89862599999999</v>
      </c>
      <c r="G49" s="125" t="n">
        <v>12.782297</v>
      </c>
      <c r="H49" s="126" t="n">
        <v>27.397966</v>
      </c>
      <c r="I49" s="126" t="n">
        <v>0</v>
      </c>
      <c r="J49" s="127" t="n">
        <v>0</v>
      </c>
      <c r="K49" s="125" t="n">
        <v>59.89862599999999</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18</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38</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86.97374400000001</v>
      </c>
      <c r="G56" s="121" t="n">
        <v>0</v>
      </c>
      <c r="H56" s="84" t="n">
        <v>0</v>
      </c>
      <c r="I56" s="84" t="n">
        <v>0</v>
      </c>
      <c r="J56" s="85" t="n">
        <v>0</v>
      </c>
      <c r="K56" s="121" t="n">
        <v>86.97374400000001</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82.346039</v>
      </c>
      <c r="G57" s="125" t="n">
        <v>0</v>
      </c>
      <c r="H57" s="126" t="n">
        <v>0</v>
      </c>
      <c r="I57" s="126" t="n">
        <v>0</v>
      </c>
      <c r="J57" s="127" t="n">
        <v>0</v>
      </c>
      <c r="K57" s="125" t="n">
        <v>82.346039</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10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20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40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40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169.201828</v>
      </c>
      <c r="G76" s="121" t="n">
        <v>0</v>
      </c>
      <c r="H76" s="84" t="n">
        <v>0</v>
      </c>
      <c r="I76" s="84" t="n">
        <v>0</v>
      </c>
      <c r="J76" s="85" t="n">
        <v>0</v>
      </c>
      <c r="K76" s="121" t="n">
        <v>169.201828</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65.465231</v>
      </c>
      <c r="G77" s="125" t="n">
        <v>0</v>
      </c>
      <c r="H77" s="126" t="n">
        <v>0</v>
      </c>
      <c r="I77" s="126" t="n">
        <v>0</v>
      </c>
      <c r="J77" s="127" t="n">
        <v>0</v>
      </c>
      <c r="K77" s="125" t="n">
        <v>65.465231</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0</v>
      </c>
      <c r="G82" s="121" t="n">
        <v>0</v>
      </c>
      <c r="H82" s="84" t="n">
        <v>5.613207</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0</v>
      </c>
      <c r="G83" s="125" t="n">
        <v>0</v>
      </c>
      <c r="H83" s="126" t="n">
        <v>10.005607</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0</v>
      </c>
      <c r="K86" s="121" t="n">
        <v>95</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0</v>
      </c>
      <c r="K87" s="125" t="n">
        <v>50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5" t="inlineStr">
        <is>
          <t>Zur Deckung von Schiffspfandbriefen verwendete Forderungen nach Registerstaaten</t>
        </is>
      </c>
      <c r="J4" s="64" t="n"/>
      <c r="M4" s="64" t="n"/>
    </row>
    <row r="5" ht="21.75" customHeight="1" s="419">
      <c r="C5" s="436"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8" t="n"/>
      <c r="I9" s="441" t="n"/>
    </row>
    <row r="10" ht="12.75" customHeight="1" s="419">
      <c r="C10" s="23" t="n"/>
      <c r="D10" s="23" t="n"/>
      <c r="E10" s="328" t="n"/>
      <c r="F10" s="329" t="inlineStr">
        <is>
          <t>Seeschiffe</t>
        </is>
      </c>
      <c r="G10" s="330" t="inlineStr">
        <is>
          <t>Binnenschiffe</t>
        </is>
      </c>
      <c r="H10" s="478" t="n"/>
      <c r="I10" s="479"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5" t="inlineStr">
        <is>
          <t>Zur Deckung von Flugzeugpfandbriefen verwendete Forderungen nach Registerstaaten</t>
        </is>
      </c>
      <c r="H4" s="64" t="n"/>
      <c r="K4" s="64" t="n"/>
    </row>
    <row r="5" ht="21.75" customHeight="1" s="419">
      <c r="C5" s="424"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9">
      <c r="C9" s="23" t="n"/>
      <c r="D9" s="23" t="n"/>
      <c r="E9" s="349" t="inlineStr">
        <is>
          <t>Deckungswerte</t>
        </is>
      </c>
      <c r="F9" s="438" t="n"/>
      <c r="G9" s="441" t="n"/>
    </row>
    <row r="10" ht="12.75" customHeight="1" s="419">
      <c r="C10" s="23" t="n"/>
      <c r="D10" s="23" t="n"/>
      <c r="E10" s="350" t="n"/>
      <c r="F10" s="478" t="n"/>
      <c r="G10" s="479"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0" t="inlineStr">
        <is>
          <t>Weitere Deckungswerte für Hypothekenpfandbriefe nach § 19 Abs. 1 S. 1 Nr. 2 a) und b), § 19 Abs. 1 S. 1 Nr. 3 a) bis c), § 19 Abs. 1 S. 1 Nr. 4*</t>
        </is>
      </c>
      <c r="F7" s="481" t="n"/>
      <c r="G7" s="481" t="n"/>
      <c r="H7" s="481" t="n"/>
      <c r="I7" s="481" t="n"/>
      <c r="J7" s="482" t="n"/>
    </row>
    <row r="8" ht="12.75" customHeight="1" s="419">
      <c r="C8" s="23" t="n"/>
      <c r="D8" s="23" t="n"/>
      <c r="E8" s="354" t="inlineStr">
        <is>
          <t>Summe</t>
        </is>
      </c>
      <c r="F8" s="447" t="inlineStr">
        <is>
          <t>davon</t>
        </is>
      </c>
      <c r="G8" s="483" t="n"/>
      <c r="H8" s="483" t="n"/>
      <c r="I8" s="483" t="n"/>
      <c r="J8" s="484" t="n"/>
    </row>
    <row r="9" ht="25.5" customHeight="1" s="419">
      <c r="C9" s="23" t="n"/>
      <c r="D9" s="23" t="n"/>
      <c r="E9" s="303" t="n"/>
      <c r="F9" s="448" t="inlineStr">
        <is>
          <t xml:space="preserve">Forderungen gem. § 19 Abs. 1 S. 1 Nr. 2 a) und b)
</t>
        </is>
      </c>
      <c r="G9" s="485" t="n"/>
      <c r="H9" s="463" t="inlineStr">
        <is>
          <t xml:space="preserve">Forderungen gem.  § 19 Abs. 1 S. 1 Nr. 3 a) bis c)
</t>
        </is>
      </c>
      <c r="I9" s="486" t="n"/>
      <c r="J9" s="452" t="inlineStr">
        <is>
          <t xml:space="preserve">Forderungen gem.  § 19 Abs. 1 S. 1 Nr. 4
</t>
        </is>
      </c>
    </row>
    <row r="10" ht="12.75" customHeight="1" s="419">
      <c r="C10" s="23" t="n"/>
      <c r="D10" s="23" t="n"/>
      <c r="E10" s="303" t="n"/>
      <c r="F10" s="450" t="inlineStr">
        <is>
          <t>Insgesamt</t>
        </is>
      </c>
      <c r="G10" s="231" t="inlineStr">
        <is>
          <t>davon</t>
        </is>
      </c>
      <c r="H10" s="457" t="inlineStr">
        <is>
          <t>Insgesamt</t>
        </is>
      </c>
      <c r="I10" s="232" t="inlineStr">
        <is>
          <t>davon</t>
        </is>
      </c>
      <c r="J10" s="487" t="n"/>
    </row>
    <row r="11" ht="53.25" customHeight="1" s="419">
      <c r="C11" s="104" t="n"/>
      <c r="D11" s="104" t="n"/>
      <c r="E11" s="305" t="n"/>
      <c r="F11" s="488" t="n"/>
      <c r="G11" s="355" t="inlineStr">
        <is>
          <t>gedeckte Schuldverschreibungen gem. Art. 129 Verordnung (EU) Nr. 575/2013</t>
        </is>
      </c>
      <c r="H11" s="489" t="n"/>
      <c r="I11" s="355" t="inlineStr">
        <is>
          <t>gedeckte Schuldverschreibungen gem. Art. 129 Verordnung (EU) Nr. 575/2013</t>
        </is>
      </c>
      <c r="J11" s="490"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813.7285790000001</v>
      </c>
      <c r="F13" s="84" t="n">
        <v>20</v>
      </c>
      <c r="G13" s="84" t="n">
        <v>20</v>
      </c>
      <c r="H13" s="123" t="n">
        <v>96</v>
      </c>
      <c r="I13" s="84" t="n">
        <v>96</v>
      </c>
      <c r="J13" s="270" t="n">
        <v>697.7285790000001</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261.209034</v>
      </c>
      <c r="F15" s="84" t="n">
        <v>0</v>
      </c>
      <c r="G15" s="84" t="n">
        <v>0</v>
      </c>
      <c r="H15" s="123" t="n">
        <v>0</v>
      </c>
      <c r="I15" s="84" t="n">
        <v>0</v>
      </c>
      <c r="J15" s="270" t="n">
        <v>261.209034</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0</v>
      </c>
      <c r="F27" s="84" t="n">
        <v>0</v>
      </c>
      <c r="G27" s="84" t="n">
        <v>0</v>
      </c>
      <c r="H27" s="123" t="n">
        <v>0</v>
      </c>
      <c r="I27" s="84" t="n">
        <v>0</v>
      </c>
      <c r="J27" s="270" t="n">
        <v>0</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32</v>
      </c>
      <c r="F35" s="84" t="n">
        <v>0</v>
      </c>
      <c r="G35" s="84" t="n">
        <v>0</v>
      </c>
      <c r="H35" s="123" t="n">
        <v>0</v>
      </c>
      <c r="I35" s="84" t="n">
        <v>0</v>
      </c>
      <c r="J35" s="270" t="n">
        <v>32</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44.9</v>
      </c>
      <c r="F37" s="84" t="n">
        <v>0</v>
      </c>
      <c r="G37" s="84" t="n">
        <v>0</v>
      </c>
      <c r="H37" s="123" t="n">
        <v>0</v>
      </c>
      <c r="I37" s="84" t="n">
        <v>0</v>
      </c>
      <c r="J37" s="270" t="n">
        <v>44.9</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134.574</v>
      </c>
      <c r="F49" s="84" t="n">
        <v>20</v>
      </c>
      <c r="G49" s="84" t="n">
        <v>20</v>
      </c>
      <c r="H49" s="123" t="n">
        <v>0</v>
      </c>
      <c r="I49" s="84" t="n">
        <v>0</v>
      </c>
      <c r="J49" s="270" t="n">
        <v>114.574</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45</v>
      </c>
      <c r="F51" s="84" t="n">
        <v>0</v>
      </c>
      <c r="G51" s="84" t="n">
        <v>0</v>
      </c>
      <c r="H51" s="123" t="n">
        <v>0</v>
      </c>
      <c r="I51" s="84" t="n">
        <v>0</v>
      </c>
      <c r="J51" s="270" t="n">
        <v>45</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96</v>
      </c>
      <c r="F57" s="84" t="n">
        <v>0</v>
      </c>
      <c r="G57" s="84" t="n">
        <v>0</v>
      </c>
      <c r="H57" s="123" t="n">
        <v>96</v>
      </c>
      <c r="I57" s="84" t="n">
        <v>96</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33</v>
      </c>
      <c r="F61" s="84" t="n">
        <v>0</v>
      </c>
      <c r="G61" s="84" t="n">
        <v>0</v>
      </c>
      <c r="H61" s="123" t="n">
        <v>0</v>
      </c>
      <c r="I61" s="84" t="n">
        <v>0</v>
      </c>
      <c r="J61" s="270" t="n">
        <v>33</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37.045545</v>
      </c>
      <c r="F63" s="84" t="n">
        <v>0</v>
      </c>
      <c r="G63" s="84" t="n">
        <v>0</v>
      </c>
      <c r="H63" s="123" t="n">
        <v>0</v>
      </c>
      <c r="I63" s="84" t="n">
        <v>0</v>
      </c>
      <c r="J63" s="270" t="n">
        <v>37.045545</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130</v>
      </c>
      <c r="F87" s="84" t="n">
        <v>0</v>
      </c>
      <c r="G87" s="84" t="n">
        <v>0</v>
      </c>
      <c r="H87" s="123" t="n">
        <v>0</v>
      </c>
      <c r="I87" s="84" t="n">
        <v>0</v>
      </c>
      <c r="J87" s="270" t="n">
        <v>130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3"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2023-01-19T20:29:11Z</dcterms:modified>
  <cp:lastModifiedBy>Kamil Popanda</cp:lastModifiedBy>
  <cp:revision>31</cp:revision>
  <cp:lastPrinted>2022-10-20T16:30:44Z</cp:lastPrinted>
</cp:coreProperties>
</file>