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0" fillId="0" borderId="65"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371600" cy="381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DZ HYP AG</t>
        </is>
      </c>
      <c r="H2" s="4" t="n"/>
      <c r="I2" s="4" t="n"/>
    </row>
    <row r="3" ht="15" customHeight="1" s="419">
      <c r="G3" s="5" t="inlineStr">
        <is>
          <t>Rosenstraße 2</t>
        </is>
      </c>
      <c r="H3" s="6" t="n"/>
      <c r="I3" s="6" t="n"/>
    </row>
    <row r="4" ht="15" customHeight="1" s="419">
      <c r="G4" s="5" t="inlineStr">
        <is>
          <t>20095 Hamburg</t>
        </is>
      </c>
      <c r="H4" s="6" t="n"/>
      <c r="I4" s="6" t="n"/>
      <c r="J4" s="7" t="n"/>
    </row>
    <row r="5" ht="15" customHeight="1" s="419">
      <c r="G5" s="5" t="inlineStr">
        <is>
          <t>Telefon: +49 40 33 34 - 0</t>
        </is>
      </c>
      <c r="H5" s="6" t="n"/>
      <c r="I5" s="6" t="n"/>
      <c r="J5" s="7" t="n"/>
    </row>
    <row r="6" ht="15" customHeight="1" s="419">
      <c r="G6" s="5" t="inlineStr">
        <is>
          <t>Telefax: +49 40 33 34 - 111</t>
        </is>
      </c>
      <c r="H6" s="6" t="n"/>
      <c r="I6" s="6" t="n"/>
      <c r="J6" s="7" t="n"/>
    </row>
    <row r="7" ht="15" customHeight="1" s="419">
      <c r="G7" s="5" t="inlineStr">
        <is>
          <t>E-Mail: mail@dzhyp.de</t>
        </is>
      </c>
      <c r="H7" s="6" t="n"/>
      <c r="I7" s="6" t="n"/>
    </row>
    <row r="8" ht="14.1" customFormat="1" customHeight="1" s="8">
      <c r="A8" s="9" t="n"/>
      <c r="G8" s="5" t="inlineStr">
        <is>
          <t>Internet: www.dzhyp.de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4" t="inlineStr">
        <is>
          <t>Nominalwert</t>
        </is>
      </c>
      <c r="E19" s="475" t="n"/>
      <c r="F19" s="474" t="inlineStr">
        <is>
          <t>Barwert</t>
        </is>
      </c>
      <c r="G19" s="475"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33527.370782</v>
      </c>
      <c r="E21" s="370" t="n">
        <v>33712.766322</v>
      </c>
      <c r="F21" s="369" t="n">
        <v>30391.633633</v>
      </c>
      <c r="G21" s="370" t="n">
        <v>33385.233354</v>
      </c>
      <c r="H21" s="369" t="n">
        <v>27481.357857</v>
      </c>
      <c r="I21" s="370" t="n">
        <v>30855.232648</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40259.875865</v>
      </c>
      <c r="E23" s="374" t="n">
        <v>38820.994063</v>
      </c>
      <c r="F23" s="373" t="n">
        <v>38091.481257</v>
      </c>
      <c r="G23" s="374" t="n">
        <v>40788.605732</v>
      </c>
      <c r="H23" s="373" t="n">
        <v>34483.786449</v>
      </c>
      <c r="I23" s="374" t="n">
        <v>37133.06885800001</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1357.798746</v>
      </c>
      <c r="E27" s="386" t="n">
        <v>0</v>
      </c>
      <c r="F27" s="385" t="n">
        <v>1243.397295</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5374.706336</v>
      </c>
      <c r="E29" s="391" t="n">
        <v>0</v>
      </c>
      <c r="F29" s="390" t="n">
        <v>6456.450329</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6732.505083</v>
      </c>
      <c r="E31" s="27" t="n">
        <v>5108.227742</v>
      </c>
      <c r="F31" s="26" t="n">
        <v>7699.847624</v>
      </c>
      <c r="G31" s="27" t="n">
        <v>7403.372377999999</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4" t="inlineStr">
        <is>
          <t>Nominalwert</t>
        </is>
      </c>
      <c r="E35" s="475" t="n"/>
      <c r="F35" s="474" t="inlineStr">
        <is>
          <t>Barwert</t>
        </is>
      </c>
      <c r="G35" s="475"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9323.385819000001</v>
      </c>
      <c r="E37" s="370" t="n">
        <v>11742.177732</v>
      </c>
      <c r="F37" s="369" t="n">
        <v>9519.579054</v>
      </c>
      <c r="G37" s="370" t="n">
        <v>13396.946665</v>
      </c>
      <c r="H37" s="369" t="n">
        <v>8434.115323999999</v>
      </c>
      <c r="I37" s="370" t="n">
        <v>11694.033032</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12443.446886</v>
      </c>
      <c r="E39" s="374" t="n">
        <v>13774.462755</v>
      </c>
      <c r="F39" s="373" t="n">
        <v>12531.984839</v>
      </c>
      <c r="G39" s="374" t="n">
        <v>15932.423824</v>
      </c>
      <c r="H39" s="373" t="n">
        <v>11083.879578</v>
      </c>
      <c r="I39" s="374" t="n">
        <v>13473.980642</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375.8816</v>
      </c>
      <c r="E43" s="386" t="n">
        <v>0</v>
      </c>
      <c r="F43" s="385" t="n">
        <v>378.197966</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2744.179466</v>
      </c>
      <c r="E45" s="391" t="n">
        <v>0</v>
      </c>
      <c r="F45" s="390" t="n">
        <v>2634.207819</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3120.061066</v>
      </c>
      <c r="E47" s="27" t="n">
        <v>2032.285023</v>
      </c>
      <c r="F47" s="26" t="n">
        <v>3012.4057849</v>
      </c>
      <c r="G47" s="27" t="n">
        <v>2535.477159</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4" t="inlineStr">
        <is>
          <t>Nominalwert</t>
        </is>
      </c>
      <c r="E51" s="475" t="n"/>
      <c r="F51" s="474" t="inlineStr">
        <is>
          <t>Barwert</t>
        </is>
      </c>
      <c r="G51" s="475"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4" t="inlineStr">
        <is>
          <t>Nominalwert</t>
        </is>
      </c>
      <c r="E67" s="475" t="n"/>
      <c r="F67" s="474" t="inlineStr">
        <is>
          <t>Barwert</t>
        </is>
      </c>
      <c r="G67" s="475"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2" t="inlineStr">
        <is>
          <t>Weitere Deckungswerte für Öffentliche Pfandbriefe nach § 20 Abs. 2 S. 1 Nr. 2, § 20 Abs. 2 S. 1 Nr. 3 a) bis c), § 20 Abs. 2 S. 1 Nr. 4*</t>
        </is>
      </c>
      <c r="F7" s="483" t="n"/>
      <c r="G7" s="483" t="n"/>
      <c r="H7" s="483" t="n"/>
      <c r="I7" s="483" t="n"/>
      <c r="J7" s="483" t="n"/>
      <c r="K7" s="484" t="n"/>
    </row>
    <row r="8" ht="12.75" customHeight="1" s="419">
      <c r="C8" s="23" t="n"/>
      <c r="D8" s="23" t="n"/>
      <c r="E8" s="354" t="inlineStr">
        <is>
          <t>Summe</t>
        </is>
      </c>
      <c r="F8" s="448" t="inlineStr">
        <is>
          <t>davon</t>
        </is>
      </c>
      <c r="G8" s="485" t="n"/>
      <c r="H8" s="485" t="n"/>
      <c r="I8" s="485" t="n"/>
      <c r="J8" s="485" t="n"/>
      <c r="K8" s="486" t="n"/>
    </row>
    <row r="9" ht="25.5" customHeight="1" s="419">
      <c r="C9" s="23" t="n"/>
      <c r="D9" s="23" t="n"/>
      <c r="E9" s="303" t="n"/>
      <c r="F9" s="493" t="inlineStr">
        <is>
          <t xml:space="preserve">Forderungen gem. § 20 Abs. 2 S. 1 Nr. 2
</t>
        </is>
      </c>
      <c r="G9" s="435" t="n"/>
      <c r="H9" s="464" t="inlineStr">
        <is>
          <t xml:space="preserve">Forderungen gem. § 20 Abs. 2 S. 1 Nr. 3 a) bis c)
</t>
        </is>
      </c>
      <c r="I9" s="488" t="n"/>
      <c r="J9" s="453" t="inlineStr">
        <is>
          <t xml:space="preserve">Forderungen gem. § 20 Abs. 2 S. 1 Nr. 4
</t>
        </is>
      </c>
      <c r="K9" s="486" t="n"/>
    </row>
    <row r="10" ht="12.75" customHeight="1" s="419">
      <c r="C10" s="23" t="n"/>
      <c r="D10" s="23" t="n"/>
      <c r="E10" s="303" t="n"/>
      <c r="F10" s="451" t="inlineStr">
        <is>
          <t>Insgesamt</t>
        </is>
      </c>
      <c r="G10" s="233" t="inlineStr">
        <is>
          <t>davon</t>
        </is>
      </c>
      <c r="H10" s="458" t="inlineStr">
        <is>
          <t>Insgesamt</t>
        </is>
      </c>
      <c r="I10" s="233" t="inlineStr">
        <is>
          <t>davon</t>
        </is>
      </c>
      <c r="J10" s="458" t="inlineStr">
        <is>
          <t>Insgesamt</t>
        </is>
      </c>
      <c r="K10" s="357" t="inlineStr">
        <is>
          <t>davon</t>
        </is>
      </c>
    </row>
    <row r="11" ht="57" customHeight="1" s="419">
      <c r="C11" s="104" t="n"/>
      <c r="D11" s="104" t="n"/>
      <c r="E11" s="305" t="n"/>
      <c r="F11" s="490" t="n"/>
      <c r="G11" s="355" t="inlineStr">
        <is>
          <t>gedeckte Schuld-
verschreibungen
gem. Art. 129 Verordnung
(EU) Nr. 575/2013</t>
        </is>
      </c>
      <c r="H11" s="491" t="n"/>
      <c r="I11" s="355" t="inlineStr">
        <is>
          <t>gedeckte Schuld-
verschreibungen
gem. Art. 129 Verordnung
(EU) Nr. 575/2013</t>
        </is>
      </c>
      <c r="J11" s="491"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0</v>
      </c>
      <c r="F13" s="84" t="n">
        <v>0</v>
      </c>
      <c r="G13" s="123" t="n">
        <v>0</v>
      </c>
      <c r="H13" s="84" t="n">
        <v>0</v>
      </c>
      <c r="I13" s="123" t="n">
        <v>0</v>
      </c>
      <c r="J13" s="84" t="n">
        <v>0</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0</v>
      </c>
      <c r="F15" s="84" t="n">
        <v>0</v>
      </c>
      <c r="G15" s="123" t="n">
        <v>0</v>
      </c>
      <c r="H15" s="84" t="n">
        <v>0</v>
      </c>
      <c r="I15" s="123" t="n">
        <v>0</v>
      </c>
      <c r="J15" s="84" t="n">
        <v>0</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H91" s="434" t="n"/>
      <c r="J91" s="434"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 Abs. 1 S. 1 Nr. 3
</t>
        </is>
      </c>
      <c r="G9" s="487" t="n"/>
      <c r="H9" s="464" t="inlineStr">
        <is>
          <t xml:space="preserve">Forderungen gem.  § 26 Abs. 1 S. 1 Nr. 5
</t>
        </is>
      </c>
      <c r="I9" s="453" t="inlineStr">
        <is>
          <t xml:space="preserve">Forderungen gem.  § 26 Abs. 1 S. 1 Nr. 4
</t>
        </is>
      </c>
      <c r="J9" s="486" t="n"/>
    </row>
    <row r="10" ht="12.75" customHeight="1" s="419">
      <c r="C10" s="23" t="n"/>
      <c r="D10" s="23" t="n"/>
      <c r="E10" s="303" t="n"/>
      <c r="F10" s="451" t="inlineStr">
        <is>
          <t>Insgesamt</t>
        </is>
      </c>
      <c r="G10" s="232" t="inlineStr">
        <is>
          <t>davon</t>
        </is>
      </c>
      <c r="H10" s="494" t="n"/>
      <c r="I10" s="458" t="inlineStr">
        <is>
          <t>Insgesamt</t>
        </is>
      </c>
      <c r="J10" s="357" t="inlineStr">
        <is>
          <t>davon</t>
        </is>
      </c>
    </row>
    <row r="11" ht="53.25" customHeight="1" s="419">
      <c r="C11" s="104" t="n"/>
      <c r="D11" s="104" t="n"/>
      <c r="E11" s="305" t="n"/>
      <c r="F11" s="490" t="n"/>
      <c r="G11" s="355" t="inlineStr">
        <is>
          <t>gedeckte Schuldverschreibungen gem. Art. 129 Verordnung (EU) Nr. 575/2013</t>
        </is>
      </c>
      <c r="H11" s="495" t="n"/>
      <c r="I11" s="491"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26f Abs. 1 S. 1 Nr. 3
</t>
        </is>
      </c>
      <c r="G9" s="487" t="n"/>
      <c r="H9" s="464" t="inlineStr">
        <is>
          <t xml:space="preserve">Forderungen gem.  § 26f Abs. 1 S. 1 Nr. 4
</t>
        </is>
      </c>
      <c r="I9" s="488" t="n"/>
      <c r="J9" s="453" t="inlineStr">
        <is>
          <t xml:space="preserve">Forderungen gem.  § 26f Abs. 1 S. 1 Nr. 5
</t>
        </is>
      </c>
    </row>
    <row r="10" ht="12.75" customHeight="1" s="419">
      <c r="C10" s="23" t="n"/>
      <c r="D10" s="23" t="n"/>
      <c r="E10" s="303" t="n"/>
      <c r="F10" s="451" t="inlineStr">
        <is>
          <t>Insgesamt</t>
        </is>
      </c>
      <c r="G10" s="232" t="inlineStr">
        <is>
          <t>davon</t>
        </is>
      </c>
      <c r="H10" s="451" t="inlineStr">
        <is>
          <t>Insgesamt</t>
        </is>
      </c>
      <c r="I10" s="232" t="inlineStr">
        <is>
          <t>davon</t>
        </is>
      </c>
      <c r="J10" s="489" t="n"/>
    </row>
    <row r="11" ht="54.75" customHeight="1" s="419">
      <c r="C11" s="104" t="n"/>
      <c r="D11" s="104" t="n"/>
      <c r="E11" s="305" t="n"/>
      <c r="F11" s="490" t="n"/>
      <c r="G11" s="361" t="inlineStr">
        <is>
          <t>gedeckte Schuldverschreibungen gem. Art. 129 Verordnung (EU) Nr. 575/2013</t>
        </is>
      </c>
      <c r="H11" s="490"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33527.370782</v>
      </c>
      <c r="E9" s="224" t="n">
        <v>33712.766322</v>
      </c>
    </row>
    <row r="10" ht="21.75" customFormat="1" customHeight="1" s="165" thickBot="1">
      <c r="B10" s="249" t="inlineStr">
        <is>
          <t>davon Anteil festverzinslicher Pfandbriefe
§ 28 Abs. 1 Nr. 13  (gewichteter Durchschnitt)</t>
        </is>
      </c>
      <c r="C10" s="166" t="inlineStr">
        <is>
          <t>%</t>
        </is>
      </c>
      <c r="D10" s="167" t="n">
        <v>99.55</v>
      </c>
      <c r="E10" s="209" t="n">
        <v>99.41</v>
      </c>
    </row>
    <row r="11" ht="13.5" customHeight="1" s="419" thickBot="1">
      <c r="B11" s="205" t="n"/>
      <c r="C11" s="21" t="n"/>
      <c r="D11" s="21" t="n"/>
      <c r="E11" s="210" t="n"/>
    </row>
    <row r="12">
      <c r="B12" s="247" t="inlineStr">
        <is>
          <t>Deckungsmasse</t>
        </is>
      </c>
      <c r="C12" s="250" t="inlineStr">
        <is>
          <t>(Mio. €)</t>
        </is>
      </c>
      <c r="D12" s="207" t="n">
        <v>40259.875865</v>
      </c>
      <c r="E12" s="208" t="n">
        <v>38820.994063</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7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90.06</v>
      </c>
      <c r="E18" s="212" t="n">
        <v>88.8</v>
      </c>
    </row>
    <row r="19">
      <c r="B19" s="467" t="inlineStr">
        <is>
          <t>Nettobarwert nach § 6 Pfandbrief-Barwertverordnung
je Fremdwährung in Mio. Euro
 § 28 Abs. 1 Nr. 14 (Saldo aus Aktiv-/Passivseite)</t>
        </is>
      </c>
      <c r="C19" s="169" t="inlineStr">
        <is>
          <t>CAD</t>
        </is>
      </c>
      <c r="D19" s="170" t="n">
        <v>0</v>
      </c>
      <c r="E19" s="212" t="n">
        <v>0</v>
      </c>
    </row>
    <row r="20">
      <c r="B20" s="496" t="n"/>
      <c r="C20" s="171" t="inlineStr">
        <is>
          <t>CHF</t>
        </is>
      </c>
      <c r="D20" s="170" t="n">
        <v>0</v>
      </c>
      <c r="E20" s="212" t="n">
        <v>0</v>
      </c>
    </row>
    <row r="21">
      <c r="B21" s="496" t="n"/>
      <c r="C21" s="171" t="inlineStr">
        <is>
          <t>CZK</t>
        </is>
      </c>
      <c r="D21" s="170" t="n">
        <v>0</v>
      </c>
      <c r="E21" s="212" t="n">
        <v>0</v>
      </c>
    </row>
    <row r="22">
      <c r="B22" s="496" t="n"/>
      <c r="C22" s="171" t="inlineStr">
        <is>
          <t>DKK</t>
        </is>
      </c>
      <c r="D22" s="170" t="n">
        <v>0</v>
      </c>
      <c r="E22" s="212" t="n">
        <v>0</v>
      </c>
    </row>
    <row r="23">
      <c r="B23" s="496" t="n"/>
      <c r="C23" s="171" t="inlineStr">
        <is>
          <t>GBP</t>
        </is>
      </c>
      <c r="D23" s="170" t="n">
        <v>198.608522</v>
      </c>
      <c r="E23" s="212" t="n">
        <v>218.874182</v>
      </c>
    </row>
    <row r="24">
      <c r="B24" s="496" t="n"/>
      <c r="C24" s="171" t="inlineStr">
        <is>
          <t>HKD</t>
        </is>
      </c>
      <c r="D24" s="170" t="n">
        <v>0</v>
      </c>
      <c r="E24" s="212" t="n">
        <v>0</v>
      </c>
    </row>
    <row r="25">
      <c r="B25" s="496" t="n"/>
      <c r="C25" s="171" t="inlineStr">
        <is>
          <t>JPY</t>
        </is>
      </c>
      <c r="D25" s="170" t="n">
        <v>0</v>
      </c>
      <c r="E25" s="212" t="n">
        <v>0</v>
      </c>
    </row>
    <row r="26">
      <c r="B26" s="496" t="n"/>
      <c r="C26" s="171" t="inlineStr">
        <is>
          <t>NOK</t>
        </is>
      </c>
      <c r="D26" s="170" t="n">
        <v>0</v>
      </c>
      <c r="E26" s="212" t="n">
        <v>0</v>
      </c>
    </row>
    <row r="27">
      <c r="B27" s="496" t="n"/>
      <c r="C27" s="171" t="inlineStr">
        <is>
          <t>SEK</t>
        </is>
      </c>
      <c r="D27" s="170" t="n">
        <v>45.461</v>
      </c>
      <c r="E27" s="212" t="n">
        <v>49.559598</v>
      </c>
    </row>
    <row r="28">
      <c r="B28" s="496" t="n"/>
      <c r="C28" s="171" t="inlineStr">
        <is>
          <t>USD</t>
        </is>
      </c>
      <c r="D28" s="170" t="n">
        <v>0</v>
      </c>
      <c r="E28" s="212" t="n">
        <v>0</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5.13</v>
      </c>
      <c r="E30" s="212" t="n">
        <v>5.03</v>
      </c>
    </row>
    <row r="31" ht="21" customHeight="1" s="419">
      <c r="B31" s="172" t="inlineStr">
        <is>
          <t xml:space="preserve">durchschnittlicher gewichteter Beleihungsauslauf
§ 28 Abs. 2 Nr. 3  </t>
        </is>
      </c>
      <c r="C31" s="171" t="inlineStr">
        <is>
          <t>%</t>
        </is>
      </c>
      <c r="D31" s="170" t="n">
        <v>54.08</v>
      </c>
      <c r="E31" s="212" t="n">
        <v>54.17</v>
      </c>
    </row>
    <row r="32" ht="32.25" customHeight="1" s="419" thickBot="1">
      <c r="B32" s="173" t="inlineStr">
        <is>
          <t>durchschnittlicher gewichteter Beleihungsauslauf auf Marktwertbasis
- freiwillige Angabe -  (Durchschnitt)</t>
        </is>
      </c>
      <c r="C32" s="221" t="inlineStr">
        <is>
          <t>%</t>
        </is>
      </c>
      <c r="D32" s="214" t="n">
        <v>0</v>
      </c>
      <c r="E32" s="215" t="n">
        <v>0</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30.559676</v>
      </c>
      <c r="E35" s="212" t="n">
        <v>0</v>
      </c>
    </row>
    <row r="36">
      <c r="A36" s="218" t="n"/>
      <c r="B36" s="242" t="inlineStr">
        <is>
          <t>Tag, an dem sich die größte negative Summe ergibt</t>
        </is>
      </c>
      <c r="C36" s="169" t="inlineStr">
        <is>
          <t>Tag (1-180)</t>
        </is>
      </c>
      <c r="D36" s="362" t="n">
        <v>26</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885.0151239999999</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9323.385819000001</v>
      </c>
      <c r="E9" s="224" t="n">
        <v>11742.177732</v>
      </c>
    </row>
    <row r="10" ht="21.75" customFormat="1" customHeight="1" s="165" thickBot="1">
      <c r="A10" s="218" t="n">
        <v>1</v>
      </c>
      <c r="B10" s="249" t="inlineStr">
        <is>
          <t>davon Anteil festverzinslicher Pfandbriefe
§ 28 Abs. 1 Nr. 13 (gewichteter Durchschnitt)</t>
        </is>
      </c>
      <c r="C10" s="166" t="inlineStr">
        <is>
          <t>%</t>
        </is>
      </c>
      <c r="D10" s="167" t="n">
        <v>94.45</v>
      </c>
      <c r="E10" s="209" t="n">
        <v>94.8</v>
      </c>
    </row>
    <row r="11" ht="13.5" customHeight="1" s="419" thickBot="1">
      <c r="A11" s="218" t="n">
        <v>1</v>
      </c>
      <c r="B11" s="205" t="n"/>
      <c r="C11" s="21" t="n"/>
      <c r="D11" s="21" t="n"/>
      <c r="E11" s="210" t="n"/>
    </row>
    <row r="12">
      <c r="A12" s="218" t="n">
        <v>1</v>
      </c>
      <c r="B12" s="247" t="inlineStr">
        <is>
          <t>Deckungsmasse</t>
        </is>
      </c>
      <c r="C12" s="251" t="inlineStr">
        <is>
          <t>(Mio. €)</t>
        </is>
      </c>
      <c r="D12" s="223" t="n">
        <v>12443.446886</v>
      </c>
      <c r="E12" s="224" t="n">
        <v>13774.462755</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98.09999999999999</v>
      </c>
      <c r="E16" s="212" t="n">
        <v>98.05</v>
      </c>
    </row>
    <row r="17">
      <c r="A17" s="218" t="n"/>
      <c r="B17" s="497" t="inlineStr">
        <is>
          <t>Nettobarwert nach § 6 Pfandbrief-Barwertverordnung
je Fremdwährung in Mio. Euro
§ 28 Abs. 1 Nr. 14 (Saldo aus Aktiv-/Passivseite)</t>
        </is>
      </c>
      <c r="C17" s="171" t="inlineStr">
        <is>
          <t>CAD</t>
        </is>
      </c>
      <c r="D17" s="170" t="n">
        <v>25.61572</v>
      </c>
      <c r="E17" s="212" t="n">
        <v>30.768585</v>
      </c>
    </row>
    <row r="18" customFormat="1" s="165">
      <c r="A18" s="218" t="n"/>
      <c r="B18" s="496" t="n"/>
      <c r="C18" s="171" t="inlineStr">
        <is>
          <t>CHF</t>
        </is>
      </c>
      <c r="D18" s="170" t="n">
        <v>50.806516</v>
      </c>
      <c r="E18" s="212" t="n">
        <v>86.94607099999999</v>
      </c>
    </row>
    <row r="19">
      <c r="A19" s="218" t="n"/>
      <c r="B19" s="496" t="n"/>
      <c r="C19" s="171" t="inlineStr">
        <is>
          <t>CZK</t>
        </is>
      </c>
      <c r="D19" s="170" t="n">
        <v>0</v>
      </c>
      <c r="E19" s="212" t="n">
        <v>0</v>
      </c>
    </row>
    <row r="20">
      <c r="A20" s="218" t="n"/>
      <c r="B20" s="496" t="n"/>
      <c r="C20" s="171" t="inlineStr">
        <is>
          <t>DKK</t>
        </is>
      </c>
      <c r="D20" s="170" t="n">
        <v>0</v>
      </c>
      <c r="E20" s="212" t="n">
        <v>0</v>
      </c>
    </row>
    <row r="21">
      <c r="A21" s="218" t="n">
        <v>1</v>
      </c>
      <c r="B21" s="496" t="n"/>
      <c r="C21" s="171" t="inlineStr">
        <is>
          <t>GBP</t>
        </is>
      </c>
      <c r="D21" s="170" t="n">
        <v>22.51828</v>
      </c>
      <c r="E21" s="212" t="n">
        <v>26.615608</v>
      </c>
    </row>
    <row r="22">
      <c r="A22" s="218" t="n">
        <v>1</v>
      </c>
      <c r="B22" s="496" t="n"/>
      <c r="C22" s="171" t="inlineStr">
        <is>
          <t>HKD</t>
        </is>
      </c>
      <c r="D22" s="170" t="n">
        <v>0</v>
      </c>
      <c r="E22" s="212" t="n">
        <v>0</v>
      </c>
    </row>
    <row r="23">
      <c r="A23" s="218" t="n">
        <v>1</v>
      </c>
      <c r="B23" s="496" t="n"/>
      <c r="C23" s="171" t="inlineStr">
        <is>
          <t>JPY</t>
        </is>
      </c>
      <c r="D23" s="170" t="n">
        <v>28.358604</v>
      </c>
      <c r="E23" s="212" t="n">
        <v>30.768638</v>
      </c>
    </row>
    <row r="24">
      <c r="B24" s="496" t="n"/>
      <c r="C24" s="171" t="inlineStr">
        <is>
          <t>NOK</t>
        </is>
      </c>
      <c r="D24" s="170" t="n">
        <v>0</v>
      </c>
      <c r="E24" s="212" t="n">
        <v>0</v>
      </c>
    </row>
    <row r="25">
      <c r="B25" s="496" t="n"/>
      <c r="C25" s="171" t="inlineStr">
        <is>
          <t>SEK</t>
        </is>
      </c>
      <c r="D25" s="170" t="n">
        <v>0</v>
      </c>
      <c r="E25" s="212" t="n">
        <v>0</v>
      </c>
    </row>
    <row r="26">
      <c r="B26" s="496" t="n"/>
      <c r="C26" s="171" t="inlineStr">
        <is>
          <t>USD</t>
        </is>
      </c>
      <c r="D26" s="170" t="n">
        <v>15.677478</v>
      </c>
      <c r="E26" s="212" t="n">
        <v>39.405318</v>
      </c>
    </row>
    <row r="27" ht="13.5" customHeight="1" s="419" thickBot="1">
      <c r="B27" s="498"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162.748244</v>
      </c>
      <c r="E30" s="212" t="n">
        <v>0</v>
      </c>
    </row>
    <row r="31">
      <c r="A31" s="218" t="n"/>
      <c r="B31" s="242" t="inlineStr">
        <is>
          <t>Tag, an dem sich die größte negative Summe ergibt</t>
        </is>
      </c>
      <c r="C31" s="169" t="inlineStr">
        <is>
          <t>Tag (1-180)</t>
        </is>
      </c>
      <c r="D31" s="362" t="n">
        <v>41</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1227.988815</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2</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2</v>
      </c>
      <c r="B29" s="499"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3</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3</v>
      </c>
      <c r="B29" s="499"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307.5" customHeight="1" s="419" thickBot="1">
      <c r="B10" s="230" t="inlineStr">
        <is>
          <t>ISIN</t>
        </is>
      </c>
      <c r="C10" s="204" t="inlineStr">
        <is>
          <t>(Mio. €)</t>
        </is>
      </c>
      <c r="D10" s="500" t="inlineStr">
        <is>
          <t>DE000A0SMD13, DE000A1REY26, DE000A1REY59, DE000A1REZE1, DE000A1TNEQ7, DE000A1TNEX3, DE000A1X3M51, DE000A12T2F9, DE000A12T6Z8, DE000A12UGG2, DE000A13SR38, DE000A13SWZ1, DE000A14J5J4, DE000A14KKH9, DE000A14KKK3, DE000A14KKM9, DE000A14KK24, DE000A161ZL4, DE000A161ZQ3, DE000A2AASB4, DE000A2AAW12, DE000A2AAW53, DE000A2AAX03, DE000A2AAX11, DE000A2AAX45, DE000A2AAX60, DE000A2BPJ45, DE000A2BPJ78, DE000A2BPJ86, DE000A2E4UX0, DE000A2GSMH3, DE000A2GSMJ9, DE000A2GSMK7, DE000A2GSP31, DE000A2GSP49, DE000A2GSP56, DE000A2GSP64, DE000A2GSP80, DE000A2GSP98, DE000A2G9HC8, DE000A2G9HD6, DE000A2G9HE4, DE000A2G9HF1, DE000A2G9HG9, DE000A2G9HJ3, DE000A2G9HK1, DE000A2G9HL9, DE000A2G9HM7, DE000A2G9HN5, DE000A2G9HQ8, DE000A2NB841, DE000A2TSDV6, DE000A2TSDW4, DE000A2TSDY0, DE000A2TSD06, DE000A2TSD55, DE000A288367, DE000A289PA7, DE000A289PB5, DE000A289PC3, DE000A289PD1, DE000A289PE9, DE000A289PG4, DE000A289PH2, DE000A3E5UT4, DE000A3E5UU2, DE000A3E5UY4, DE000A3E5U22, DE000A3H2TK9, DE000A3H2TQ6, DE000A3H2TR4, DE000A3MP601, DE000A3MP619, DE000A3MP627, DE000A3MP635, DE000A3MP643, DE000A3MP650, DE000A3MP668, DE000A3MP684, DE000A3MP692, DE000A3MQUV7, DE000A3MQUW5, DE000A3MQUX3, DE000A3MQUY1, DE000A3MQUZ8, DE000A3MQU03</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76.5" customHeight="1" s="419" thickBot="1">
      <c r="B15" s="230" t="inlineStr">
        <is>
          <t>ISIN</t>
        </is>
      </c>
      <c r="C15" s="204" t="inlineStr">
        <is>
          <t>(Mio. €)</t>
        </is>
      </c>
      <c r="D15" s="500" t="inlineStr">
        <is>
          <t>DE000A0DLV76, DE000A0EUMF2, DE000A0EUMR7, DE000A0EUM34, DE000A0EUM42, DE000A0EUPJ7, DE000A0XFAE1, DE000A1TM6A4, DE000A1YC8G2, DE000A1YC8K4, DE000A12TYS2, DE000A14J5C9, DE000A161ZP5, DE000A2BPJ11, DE000A2BPJ29, DE000A2BPJ52, DE000A2BPJ60, DE000A2GSMC4, DE000A2TSDZ7</t>
        </is>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25.04.2023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DZH</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DZ HYP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d</t>
        </is>
      </c>
      <c r="D19" s="187" t="n"/>
      <c r="E19" s="187" t="n"/>
      <c r="F19" s="201" t="n"/>
      <c r="G19" s="187" t="n"/>
      <c r="H19" s="187" t="n"/>
      <c r="I19" s="187" t="n"/>
    </row>
    <row r="20" ht="15" customHeight="1" s="419">
      <c r="B20" s="182" t="inlineStr">
        <is>
          <t>KzRbwBerO</t>
        </is>
      </c>
      <c r="C20" s="193" t="inlineStr">
        <is>
          <t>d</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I66" sqref="I66"/>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889</v>
      </c>
      <c r="E11" s="45" t="n">
        <v>1891.151234</v>
      </c>
      <c r="F11" s="44" t="n">
        <v>1992</v>
      </c>
      <c r="G11" s="45" t="n">
        <v>1727.379426</v>
      </c>
      <c r="I11" s="44" t="n">
        <v>0</v>
      </c>
      <c r="J11" s="45" t="n">
        <v>0</v>
      </c>
    </row>
    <row r="12" ht="12.75" customHeight="1" s="419">
      <c r="A12" s="17" t="n">
        <v>0</v>
      </c>
      <c r="B12" s="413" t="inlineStr">
        <is>
          <t>&gt; 0,5 Jahre und &lt;= 1 Jahr</t>
        </is>
      </c>
      <c r="C12" s="414" t="n"/>
      <c r="D12" s="44" t="n">
        <v>2053</v>
      </c>
      <c r="E12" s="45" t="n">
        <v>1911.992974</v>
      </c>
      <c r="F12" s="44" t="n">
        <v>1075</v>
      </c>
      <c r="G12" s="45" t="n">
        <v>1749.025817</v>
      </c>
      <c r="I12" s="44" t="n">
        <v>0</v>
      </c>
      <c r="J12" s="45" t="n">
        <v>0</v>
      </c>
    </row>
    <row r="13" ht="12.75" customHeight="1" s="419">
      <c r="A13" s="17" t="n"/>
      <c r="B13" s="413" t="inlineStr">
        <is>
          <t>&gt; 1 Jahr und &lt;= 1,5 Jahre</t>
        </is>
      </c>
      <c r="C13" s="414" t="n"/>
      <c r="D13" s="44" t="n">
        <v>1581.9</v>
      </c>
      <c r="E13" s="45" t="n">
        <v>1779.272693</v>
      </c>
      <c r="F13" s="44" t="n">
        <v>896.5</v>
      </c>
      <c r="G13" s="45" t="n">
        <v>1675.613025</v>
      </c>
      <c r="I13" s="44" t="n">
        <v>889</v>
      </c>
      <c r="J13" s="45" t="n">
        <v>0</v>
      </c>
    </row>
    <row r="14" ht="12.75" customHeight="1" s="419">
      <c r="A14" s="17" t="n">
        <v>0</v>
      </c>
      <c r="B14" s="413" t="inlineStr">
        <is>
          <t>&gt; 1,5 Jahre und &lt;= 2 Jahre</t>
        </is>
      </c>
      <c r="C14" s="413" t="n"/>
      <c r="D14" s="46" t="n">
        <v>776.5</v>
      </c>
      <c r="E14" s="217" t="n">
        <v>1773.178862</v>
      </c>
      <c r="F14" s="46" t="n">
        <v>2354.5</v>
      </c>
      <c r="G14" s="217" t="n">
        <v>1679.027413</v>
      </c>
      <c r="I14" s="44" t="n">
        <v>2053</v>
      </c>
      <c r="J14" s="45" t="n">
        <v>0</v>
      </c>
    </row>
    <row r="15" ht="12.75" customHeight="1" s="419">
      <c r="A15" s="17" t="n">
        <v>0</v>
      </c>
      <c r="B15" s="413" t="inlineStr">
        <is>
          <t>&gt; 2 Jahre und &lt;= 3 Jahre</t>
        </is>
      </c>
      <c r="C15" s="413" t="n"/>
      <c r="D15" s="46" t="n">
        <v>5139</v>
      </c>
      <c r="E15" s="217" t="n">
        <v>4452.102342</v>
      </c>
      <c r="F15" s="46" t="n">
        <v>2507.4</v>
      </c>
      <c r="G15" s="217" t="n">
        <v>3453.766279</v>
      </c>
      <c r="I15" s="44" t="n">
        <v>2358.4</v>
      </c>
      <c r="J15" s="45" t="n">
        <v>0</v>
      </c>
    </row>
    <row r="16" ht="12.75" customHeight="1" s="419">
      <c r="A16" s="17" t="n">
        <v>0</v>
      </c>
      <c r="B16" s="413" t="inlineStr">
        <is>
          <t>&gt; 3 Jahre und &lt;= 4 Jahre</t>
        </is>
      </c>
      <c r="C16" s="413" t="n"/>
      <c r="D16" s="46" t="n">
        <v>4568.5</v>
      </c>
      <c r="E16" s="217" t="n">
        <v>3972.835362</v>
      </c>
      <c r="F16" s="46" t="n">
        <v>5011.5</v>
      </c>
      <c r="G16" s="217" t="n">
        <v>4156.228476</v>
      </c>
      <c r="I16" s="44" t="n">
        <v>5139</v>
      </c>
      <c r="J16" s="45" t="n">
        <v>0</v>
      </c>
    </row>
    <row r="17" ht="12.75" customHeight="1" s="419">
      <c r="A17" s="17" t="n">
        <v>0</v>
      </c>
      <c r="B17" s="413" t="inlineStr">
        <is>
          <t>&gt; 4 Jahre und &lt;= 5 Jahre</t>
        </is>
      </c>
      <c r="C17" s="413" t="n"/>
      <c r="D17" s="46" t="n">
        <v>2654.932178</v>
      </c>
      <c r="E17" s="217" t="n">
        <v>3421.392287</v>
      </c>
      <c r="F17" s="46" t="n">
        <v>4724.5</v>
      </c>
      <c r="G17" s="217" t="n">
        <v>4015.335052</v>
      </c>
      <c r="I17" s="44" t="n">
        <v>4568.5</v>
      </c>
      <c r="J17" s="45" t="n">
        <v>0</v>
      </c>
    </row>
    <row r="18" ht="12.75" customHeight="1" s="419">
      <c r="A18" s="17" t="n">
        <v>0</v>
      </c>
      <c r="B18" s="413" t="inlineStr">
        <is>
          <t>&gt; 5 Jahre und &lt;= 10 Jahre</t>
        </is>
      </c>
      <c r="C18" s="414" t="n"/>
      <c r="D18" s="44" t="n">
        <v>11162.5</v>
      </c>
      <c r="E18" s="45" t="n">
        <v>13153.246281</v>
      </c>
      <c r="F18" s="44" t="n">
        <v>11894.523353</v>
      </c>
      <c r="G18" s="45" t="n">
        <v>13052.787189</v>
      </c>
      <c r="I18" s="44" t="n">
        <v>13147.432178</v>
      </c>
      <c r="J18" s="45" t="n">
        <v>0</v>
      </c>
    </row>
    <row r="19" ht="12.75" customHeight="1" s="419">
      <c r="A19" s="17" t="n">
        <v>0</v>
      </c>
      <c r="B19" s="413" t="inlineStr">
        <is>
          <t>&gt; 10 Jahre</t>
        </is>
      </c>
      <c r="C19" s="414" t="n"/>
      <c r="D19" s="44" t="n">
        <v>4702.038604</v>
      </c>
      <c r="E19" s="45" t="n">
        <v>7904.70383</v>
      </c>
      <c r="F19" s="44" t="n">
        <v>3256.842969</v>
      </c>
      <c r="G19" s="45" t="n">
        <v>7311.831386</v>
      </c>
      <c r="I19" s="44" t="n">
        <v>5372.038604</v>
      </c>
      <c r="J19" s="45" t="n">
        <v>0</v>
      </c>
    </row>
    <row r="20" ht="20.1" customHeight="1" s="419"/>
    <row r="21" ht="25.5" customHeight="1" s="419">
      <c r="A21" s="17" t="n">
        <v>1</v>
      </c>
      <c r="B21" s="21" t="inlineStr">
        <is>
          <t>Öffentliche Pfandbriefe</t>
        </is>
      </c>
      <c r="C21" s="37" t="n"/>
      <c r="D21" s="415">
        <f>AktQuartKurz&amp;" "&amp;AktJahr</f>
        <v/>
      </c>
      <c r="E21" s="475"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356.954023</v>
      </c>
      <c r="E24" s="45" t="n">
        <v>721.8009129999999</v>
      </c>
      <c r="F24" s="44" t="n">
        <v>1806.2</v>
      </c>
      <c r="G24" s="45" t="n">
        <v>657.732025</v>
      </c>
      <c r="I24" s="44" t="n">
        <v>0</v>
      </c>
      <c r="J24" s="45" t="n">
        <v>0</v>
      </c>
    </row>
    <row r="25" ht="12.75" customHeight="1" s="419">
      <c r="A25" s="17" t="n"/>
      <c r="B25" s="413" t="inlineStr">
        <is>
          <t>&gt; 0,5 Jahre und &lt;= 1 Jahr</t>
        </is>
      </c>
      <c r="C25" s="414" t="n"/>
      <c r="D25" s="44" t="n">
        <v>427.8</v>
      </c>
      <c r="E25" s="45" t="n">
        <v>614.677206</v>
      </c>
      <c r="F25" s="44" t="n">
        <v>422.5</v>
      </c>
      <c r="G25" s="45" t="n">
        <v>513.940368</v>
      </c>
      <c r="I25" s="44" t="n">
        <v>0</v>
      </c>
      <c r="J25" s="45" t="n">
        <v>0</v>
      </c>
    </row>
    <row r="26" ht="12.75" customHeight="1" s="419">
      <c r="A26" s="17" t="n">
        <v>1</v>
      </c>
      <c r="B26" s="413" t="inlineStr">
        <is>
          <t>&gt; 1 Jahr und &lt;= 1,5 Jahre</t>
        </is>
      </c>
      <c r="C26" s="414" t="n"/>
      <c r="D26" s="44" t="n">
        <v>490.3</v>
      </c>
      <c r="E26" s="45" t="n">
        <v>601.197818</v>
      </c>
      <c r="F26" s="44" t="n">
        <v>355.081975</v>
      </c>
      <c r="G26" s="45" t="n">
        <v>686.4369059999999</v>
      </c>
      <c r="I26" s="44" t="n">
        <v>356.954023</v>
      </c>
      <c r="J26" s="45" t="n">
        <v>0</v>
      </c>
    </row>
    <row r="27" ht="12.75" customHeight="1" s="419">
      <c r="A27" s="17" t="n">
        <v>1</v>
      </c>
      <c r="B27" s="413" t="inlineStr">
        <is>
          <t>&gt; 1,5 Jahre und &lt;= 2 Jahre</t>
        </is>
      </c>
      <c r="C27" s="413" t="n"/>
      <c r="D27" s="46" t="n">
        <v>450.595402</v>
      </c>
      <c r="E27" s="217" t="n">
        <v>541.605807</v>
      </c>
      <c r="F27" s="46" t="n">
        <v>436</v>
      </c>
      <c r="G27" s="217" t="n">
        <v>591.964363</v>
      </c>
      <c r="I27" s="44" t="n">
        <v>427.8</v>
      </c>
      <c r="J27" s="45" t="n">
        <v>0</v>
      </c>
    </row>
    <row r="28" ht="12.75" customHeight="1" s="419">
      <c r="A28" s="17" t="n">
        <v>1</v>
      </c>
      <c r="B28" s="413" t="inlineStr">
        <is>
          <t>&gt; 2 Jahre und &lt;= 3 Jahre</t>
        </is>
      </c>
      <c r="C28" s="413" t="n"/>
      <c r="D28" s="46" t="n">
        <v>1053.183096</v>
      </c>
      <c r="E28" s="217" t="n">
        <v>1141.447646</v>
      </c>
      <c r="F28" s="46" t="n">
        <v>992.508197</v>
      </c>
      <c r="G28" s="217" t="n">
        <v>1112.327338</v>
      </c>
      <c r="I28" s="44" t="n">
        <v>940.895402</v>
      </c>
      <c r="J28" s="45" t="n">
        <v>0</v>
      </c>
    </row>
    <row r="29" ht="12.75" customHeight="1" s="419">
      <c r="A29" s="17" t="n">
        <v>1</v>
      </c>
      <c r="B29" s="413" t="inlineStr">
        <is>
          <t>&gt; 3 Jahre und &lt;= 4 Jahre</t>
        </is>
      </c>
      <c r="C29" s="413" t="n"/>
      <c r="D29" s="46" t="n">
        <v>743</v>
      </c>
      <c r="E29" s="217" t="n">
        <v>896.3692759999999</v>
      </c>
      <c r="F29" s="46" t="n">
        <v>1084.645359</v>
      </c>
      <c r="G29" s="217" t="n">
        <v>1079.506222</v>
      </c>
      <c r="I29" s="44" t="n">
        <v>1053.183096</v>
      </c>
      <c r="J29" s="45" t="n">
        <v>0</v>
      </c>
    </row>
    <row r="30" ht="12.75" customHeight="1" s="419">
      <c r="A30" s="17" t="n">
        <v>1</v>
      </c>
      <c r="B30" s="413" t="inlineStr">
        <is>
          <t>&gt; 4 Jahre und &lt;= 5 Jahre</t>
        </is>
      </c>
      <c r="C30" s="413" t="n"/>
      <c r="D30" s="46" t="n">
        <v>560.93651</v>
      </c>
      <c r="E30" s="217" t="n">
        <v>934.201695</v>
      </c>
      <c r="F30" s="46" t="n">
        <v>818</v>
      </c>
      <c r="G30" s="217" t="n">
        <v>836.8843880000001</v>
      </c>
      <c r="I30" s="44" t="n">
        <v>743</v>
      </c>
      <c r="J30" s="45" t="n">
        <v>0</v>
      </c>
    </row>
    <row r="31" ht="12.75" customHeight="1" s="419">
      <c r="A31" s="17" t="n">
        <v>1</v>
      </c>
      <c r="B31" s="413" t="inlineStr">
        <is>
          <t>&gt; 5 Jahre und &lt;= 10 Jahre</t>
        </is>
      </c>
      <c r="C31" s="414" t="n"/>
      <c r="D31" s="44" t="n">
        <v>1964.244864</v>
      </c>
      <c r="E31" s="45" t="n">
        <v>2902.83088</v>
      </c>
      <c r="F31" s="44" t="n">
        <v>2024.986702</v>
      </c>
      <c r="G31" s="45" t="n">
        <v>3291.760264</v>
      </c>
      <c r="I31" s="44" t="n">
        <v>1972.539758</v>
      </c>
      <c r="J31" s="45" t="n">
        <v>0</v>
      </c>
    </row>
    <row r="32" ht="12.75" customHeight="1" s="419">
      <c r="B32" s="413" t="inlineStr">
        <is>
          <t>&gt; 10 Jahre</t>
        </is>
      </c>
      <c r="C32" s="414" t="n"/>
      <c r="D32" s="44" t="n">
        <v>3276.371923</v>
      </c>
      <c r="E32" s="45" t="n">
        <v>4089.315644</v>
      </c>
      <c r="F32" s="44" t="n">
        <v>3802.255499</v>
      </c>
      <c r="G32" s="45" t="n">
        <v>5003.910879999999</v>
      </c>
      <c r="I32" s="44" t="n">
        <v>3829.013539</v>
      </c>
      <c r="J32" s="45" t="n">
        <v>0</v>
      </c>
    </row>
    <row r="33" ht="12.75" customHeight="1" s="419">
      <c r="A33" s="17" t="n">
        <v>2</v>
      </c>
    </row>
    <row r="34" ht="25.5" customHeight="1" s="419">
      <c r="A34" s="17" t="n">
        <v>2</v>
      </c>
      <c r="B34" s="21" t="inlineStr">
        <is>
          <t>Schiffspfandbriefe</t>
        </is>
      </c>
      <c r="C34" s="37" t="n"/>
      <c r="D34" s="415">
        <f>AktQuartKurz&amp;" "&amp;AktJahr</f>
        <v/>
      </c>
      <c r="E34" s="475"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5"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6" t="n"/>
      <c r="F65" s="424" t="n"/>
      <c r="G65" s="477"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6" t="n"/>
      <c r="F66" s="424" t="n"/>
      <c r="G66" s="477"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6" t="inlineStr">
        <is>
          <t>Zur Deckung von Hypothekenpfandbriefen verwendete Forderungen nach Größengruppen</t>
        </is>
      </c>
      <c r="C4" s="436" t="n"/>
      <c r="D4" s="436" t="n"/>
      <c r="E4" s="436" t="n"/>
    </row>
    <row r="5" ht="12.75" customHeight="1" s="419">
      <c r="B5" s="425">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10139.535319</v>
      </c>
      <c r="E9" s="54" t="n">
        <v>8932.546653000001</v>
      </c>
    </row>
    <row r="10" ht="12.75" customHeight="1" s="419">
      <c r="A10" s="17" t="n">
        <v>0</v>
      </c>
      <c r="B10" s="55" t="inlineStr">
        <is>
          <t>Mehr als 300 Tsd. € bis einschließlich 1 Mio. €</t>
        </is>
      </c>
      <c r="C10" s="55" t="n"/>
      <c r="D10" s="44" t="n">
        <v>3062.854072</v>
      </c>
      <c r="E10" s="54" t="n">
        <v>2639.344509</v>
      </c>
    </row>
    <row r="11" ht="12.75" customHeight="1" s="419">
      <c r="A11" s="17" t="n"/>
      <c r="B11" s="55" t="inlineStr">
        <is>
          <t>Mehr als 1 Mio. € bis einschließlich 10 Mio. €</t>
        </is>
      </c>
      <c r="C11" s="55" t="n"/>
      <c r="D11" s="44" t="n">
        <v>10167.042461</v>
      </c>
      <c r="E11" s="54" t="n">
        <v>10682.34071</v>
      </c>
    </row>
    <row r="12" ht="12.75" customHeight="1" s="419">
      <c r="A12" s="17" t="n">
        <v>0</v>
      </c>
      <c r="B12" s="55" t="inlineStr">
        <is>
          <t>Mehr als 10 Mio. €</t>
        </is>
      </c>
      <c r="C12" s="55" t="n"/>
      <c r="D12" s="44" t="n">
        <v>15817.444013</v>
      </c>
      <c r="E12" s="54" t="n">
        <v>15618.762192</v>
      </c>
    </row>
    <row r="13" ht="12.75" customHeight="1" s="419">
      <c r="A13" s="17" t="n">
        <v>0</v>
      </c>
      <c r="B13" s="56" t="inlineStr">
        <is>
          <t>Summe</t>
        </is>
      </c>
      <c r="C13" s="56" t="n"/>
      <c r="D13" s="46">
        <f>SUM(D9:D12)</f>
        <v/>
      </c>
      <c r="E13" s="57">
        <f>SUM(E9:E12)</f>
        <v/>
      </c>
    </row>
    <row r="14" ht="12.75" customHeight="1" s="419"/>
    <row r="16" ht="12.75" customFormat="1" customHeight="1" s="426">
      <c r="B16" s="425" t="inlineStr">
        <is>
          <t>Zur Deckung von Öffentlichen Pfandbriefen verwendete Forderungen nach Größengruppen</t>
        </is>
      </c>
    </row>
    <row r="17" ht="12.75" customFormat="1" customHeight="1" s="426">
      <c r="B17" s="425">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5649.563192</v>
      </c>
      <c r="E21" s="45" t="n">
        <v>5845.787949</v>
      </c>
    </row>
    <row r="22" ht="12.75" customHeight="1" s="419">
      <c r="A22" s="17" t="n">
        <v>1</v>
      </c>
      <c r="B22" s="55" t="inlineStr">
        <is>
          <t>Mehr als 10 Mio. € bis einschließlich 100 Mio. €</t>
        </is>
      </c>
      <c r="C22" s="55" t="n"/>
      <c r="D22" s="46" t="n">
        <v>4298.094252999999</v>
      </c>
      <c r="E22" s="57" t="n">
        <v>4544.249554999999</v>
      </c>
    </row>
    <row r="23" ht="12.75" customHeight="1" s="419">
      <c r="A23" s="17" t="n">
        <v>1</v>
      </c>
      <c r="B23" s="55" t="inlineStr">
        <is>
          <t>Mehr als 100 Mio. €</t>
        </is>
      </c>
      <c r="C23" s="60" t="n"/>
      <c r="D23" s="61" t="n">
        <v>2495.789441</v>
      </c>
      <c r="E23" s="62" t="n">
        <v>3384.425251</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6">
      <c r="B28" s="425" t="inlineStr">
        <is>
          <t>Zur Deckung von Schiffspfandbriefen verwendete Forderungen nach Größengruppen</t>
        </is>
      </c>
    </row>
    <row r="29" ht="12.75" customFormat="1" customHeight="1" s="426">
      <c r="B29" s="425">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6">
      <c r="B40" s="425" t="inlineStr">
        <is>
          <t>Zur Deckung von Flugzeugpfandbriefen verwendete Forderungen nach Größengruppen</t>
        </is>
      </c>
    </row>
    <row r="41" ht="12.75" customFormat="1" customHeight="1" s="426">
      <c r="B41" s="425">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7" t="inlineStr">
        <is>
          <t>Gesamt-     betrag der mindestens       90 Tage rückstän-   digen Leistungen</t>
        </is>
      </c>
      <c r="T10" s="430"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8" t="n"/>
      <c r="T11" s="431"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8" t="n"/>
      <c r="T12" s="431"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8" t="n"/>
      <c r="T13" s="431"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8" t="n"/>
      <c r="T14" s="479"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2420.384075</v>
      </c>
      <c r="H16" s="84" t="n">
        <v>7667.650142999999</v>
      </c>
      <c r="I16" s="84" t="n">
        <v>12337.201236</v>
      </c>
      <c r="J16" s="84" t="n">
        <v>273.741667</v>
      </c>
      <c r="K16" s="84" t="n">
        <v>28.926509</v>
      </c>
      <c r="L16" s="84">
        <f>SUM(M16:R16)</f>
        <v/>
      </c>
      <c r="M16" s="84" t="n">
        <v>7527.109776</v>
      </c>
      <c r="N16" s="84" t="n">
        <v>4363.717020999999</v>
      </c>
      <c r="O16" s="84" t="n">
        <v>211.567791</v>
      </c>
      <c r="P16" s="84" t="n">
        <v>4116.061449</v>
      </c>
      <c r="Q16" s="84" t="n">
        <v>191.662341</v>
      </c>
      <c r="R16" s="84" t="n">
        <v>48.85386</v>
      </c>
      <c r="S16" s="85" t="n">
        <v>0</v>
      </c>
      <c r="T16" s="270" t="n">
        <v>0</v>
      </c>
    </row>
    <row r="17" ht="12.75" customHeight="1" s="419">
      <c r="C17" s="80" t="n"/>
      <c r="D17" s="258">
        <f>"Jahr "&amp;(AktJahr-1)</f>
        <v/>
      </c>
      <c r="E17" s="271">
        <f>F17+L17</f>
        <v/>
      </c>
      <c r="F17" s="86">
        <f>SUM(G17:K17)</f>
        <v/>
      </c>
      <c r="G17" s="86" t="n">
        <v>1859.984162</v>
      </c>
      <c r="H17" s="86" t="n">
        <v>6591.847282</v>
      </c>
      <c r="I17" s="86" t="n">
        <v>12881.690007</v>
      </c>
      <c r="J17" s="86" t="n">
        <v>297.787187</v>
      </c>
      <c r="K17" s="86" t="n">
        <v>20.552273</v>
      </c>
      <c r="L17" s="86">
        <f>SUM(M17:R17)</f>
        <v/>
      </c>
      <c r="M17" s="86" t="n">
        <v>7029.646784</v>
      </c>
      <c r="N17" s="86" t="n">
        <v>4605.009652999999</v>
      </c>
      <c r="O17" s="86" t="n">
        <v>236.776688</v>
      </c>
      <c r="P17" s="86" t="n">
        <v>4174.589595</v>
      </c>
      <c r="Q17" s="86" t="n">
        <v>167.243725</v>
      </c>
      <c r="R17" s="86" t="n">
        <v>7.866711</v>
      </c>
      <c r="S17" s="87" t="n">
        <v>0</v>
      </c>
      <c r="T17" s="272" t="n">
        <v>0</v>
      </c>
    </row>
    <row r="18" ht="12.75" customHeight="1" s="419">
      <c r="B18" s="13" t="inlineStr">
        <is>
          <t>DE</t>
        </is>
      </c>
      <c r="C18" s="82" t="inlineStr">
        <is>
          <t>Deutschland</t>
        </is>
      </c>
      <c r="D18" s="257">
        <f>$D$16</f>
        <v/>
      </c>
      <c r="E18" s="269">
        <f>F18+L18</f>
        <v/>
      </c>
      <c r="F18" s="84">
        <f>SUM(G18:K18)</f>
        <v/>
      </c>
      <c r="G18" s="84" t="n">
        <v>2420.37147</v>
      </c>
      <c r="H18" s="84" t="n">
        <v>7667.344639</v>
      </c>
      <c r="I18" s="84" t="n">
        <v>12329.161236</v>
      </c>
      <c r="J18" s="84" t="n">
        <v>273.741667</v>
      </c>
      <c r="K18" s="84" t="n">
        <v>28.926509</v>
      </c>
      <c r="L18" s="84">
        <f>SUM(M18:R18)</f>
        <v/>
      </c>
      <c r="M18" s="84" t="n">
        <v>6729.39518</v>
      </c>
      <c r="N18" s="84" t="n">
        <v>4033.531178</v>
      </c>
      <c r="O18" s="84" t="n">
        <v>211.567791</v>
      </c>
      <c r="P18" s="84" t="n">
        <v>3958.951534</v>
      </c>
      <c r="Q18" s="84" t="n">
        <v>183.923487</v>
      </c>
      <c r="R18" s="84" t="n">
        <v>48.85386</v>
      </c>
      <c r="S18" s="85" t="n">
        <v>0</v>
      </c>
      <c r="T18" s="270" t="n">
        <v>0</v>
      </c>
    </row>
    <row r="19" ht="12.75" customHeight="1" s="419">
      <c r="C19" s="80" t="n"/>
      <c r="D19" s="258">
        <f>$D$17</f>
        <v/>
      </c>
      <c r="E19" s="271">
        <f>F19+L19</f>
        <v/>
      </c>
      <c r="F19" s="86">
        <f>SUM(G19:K19)</f>
        <v/>
      </c>
      <c r="G19" s="86" t="n">
        <v>1859.9646</v>
      </c>
      <c r="H19" s="86" t="n">
        <v>6591.387962999999</v>
      </c>
      <c r="I19" s="86" t="n">
        <v>12881.690007</v>
      </c>
      <c r="J19" s="86" t="n">
        <v>297.787187</v>
      </c>
      <c r="K19" s="86" t="n">
        <v>20.552273</v>
      </c>
      <c r="L19" s="86">
        <f>SUM(M19:R19)</f>
        <v/>
      </c>
      <c r="M19" s="86" t="n">
        <v>6185.970812</v>
      </c>
      <c r="N19" s="86" t="n">
        <v>4229.506556</v>
      </c>
      <c r="O19" s="86" t="n">
        <v>236.776688</v>
      </c>
      <c r="P19" s="86" t="n">
        <v>4071.350593000001</v>
      </c>
      <c r="Q19" s="86" t="n">
        <v>167.243725</v>
      </c>
      <c r="R19" s="86" t="n">
        <v>7.866711</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0.027297</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0.012605</v>
      </c>
      <c r="H30" s="84" t="n">
        <v>0.193861</v>
      </c>
      <c r="I30" s="84" t="n">
        <v>8.039999999999999</v>
      </c>
      <c r="J30" s="84" t="n">
        <v>0</v>
      </c>
      <c r="K30" s="84" t="n">
        <v>0</v>
      </c>
      <c r="L30" s="84">
        <f>SUM(M30:R30)</f>
        <v/>
      </c>
      <c r="M30" s="84" t="n">
        <v>153.768</v>
      </c>
      <c r="N30" s="84" t="n">
        <v>116.058</v>
      </c>
      <c r="O30" s="84" t="n">
        <v>0</v>
      </c>
      <c r="P30" s="84" t="n">
        <v>0</v>
      </c>
      <c r="Q30" s="84" t="n">
        <v>0</v>
      </c>
      <c r="R30" s="84" t="n">
        <v>0</v>
      </c>
      <c r="S30" s="85" t="n">
        <v>0</v>
      </c>
      <c r="T30" s="270" t="n">
        <v>0</v>
      </c>
    </row>
    <row r="31" ht="12.75" customHeight="1" s="419">
      <c r="C31" s="80" t="n"/>
      <c r="D31" s="258">
        <f>$D$17</f>
        <v/>
      </c>
      <c r="E31" s="271">
        <f>F31+L31</f>
        <v/>
      </c>
      <c r="F31" s="86">
        <f>SUM(G31:K31)</f>
        <v/>
      </c>
      <c r="G31" s="86" t="n">
        <v>0.019562</v>
      </c>
      <c r="H31" s="86" t="n">
        <v>0.307373</v>
      </c>
      <c r="I31" s="86" t="n">
        <v>0</v>
      </c>
      <c r="J31" s="86" t="n">
        <v>0</v>
      </c>
      <c r="K31" s="86" t="n">
        <v>0</v>
      </c>
      <c r="L31" s="86">
        <f>SUM(M31:R31)</f>
        <v/>
      </c>
      <c r="M31" s="86" t="n">
        <v>159.894</v>
      </c>
      <c r="N31" s="86" t="n">
        <v>140.012</v>
      </c>
      <c r="O31" s="86" t="n">
        <v>0</v>
      </c>
      <c r="P31" s="86" t="n">
        <v>0</v>
      </c>
      <c r="Q31" s="86" t="n">
        <v>0</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212.495905</v>
      </c>
      <c r="N34" s="84" t="n">
        <v>9.27434</v>
      </c>
      <c r="O34" s="84" t="n">
        <v>0</v>
      </c>
      <c r="P34" s="84" t="n">
        <v>0</v>
      </c>
      <c r="Q34" s="84" t="n">
        <v>7.738854</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225.210001</v>
      </c>
      <c r="N35" s="86" t="n">
        <v>9.638868</v>
      </c>
      <c r="O35" s="86" t="n">
        <v>0</v>
      </c>
      <c r="P35" s="86" t="n">
        <v>0</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0</v>
      </c>
      <c r="H50" s="84" t="n">
        <v>0.111643</v>
      </c>
      <c r="I50" s="84" t="n">
        <v>0</v>
      </c>
      <c r="J50" s="84" t="n">
        <v>0</v>
      </c>
      <c r="K50" s="84" t="n">
        <v>0</v>
      </c>
      <c r="L50" s="84">
        <f>SUM(M50:R50)</f>
        <v/>
      </c>
      <c r="M50" s="84" t="n">
        <v>427.160691</v>
      </c>
      <c r="N50" s="84" t="n">
        <v>111.887624</v>
      </c>
      <c r="O50" s="84" t="n">
        <v>0</v>
      </c>
      <c r="P50" s="84" t="n">
        <v>146.45</v>
      </c>
      <c r="Q50" s="84" t="n">
        <v>0</v>
      </c>
      <c r="R50" s="84" t="n">
        <v>0</v>
      </c>
      <c r="S50" s="85" t="n">
        <v>0</v>
      </c>
      <c r="T50" s="270" t="n">
        <v>0</v>
      </c>
    </row>
    <row r="51" ht="12.75" customHeight="1" s="419">
      <c r="C51" s="80" t="n"/>
      <c r="D51" s="258">
        <f>$D$17</f>
        <v/>
      </c>
      <c r="E51" s="271">
        <f>F51+L51</f>
        <v/>
      </c>
      <c r="F51" s="86">
        <f>SUM(G51:K51)</f>
        <v/>
      </c>
      <c r="G51" s="86" t="n">
        <v>0</v>
      </c>
      <c r="H51" s="86" t="n">
        <v>0.124649</v>
      </c>
      <c r="I51" s="86" t="n">
        <v>0</v>
      </c>
      <c r="J51" s="86" t="n">
        <v>0</v>
      </c>
      <c r="K51" s="86" t="n">
        <v>0</v>
      </c>
      <c r="L51" s="86">
        <f>SUM(M51:R51)</f>
        <v/>
      </c>
      <c r="M51" s="86" t="n">
        <v>454.281971</v>
      </c>
      <c r="N51" s="86" t="n">
        <v>123.417624</v>
      </c>
      <c r="O51" s="86" t="n">
        <v>0</v>
      </c>
      <c r="P51" s="86" t="n">
        <v>102.194</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4.29</v>
      </c>
      <c r="N52" s="84" t="n">
        <v>0</v>
      </c>
      <c r="O52" s="84" t="n">
        <v>0</v>
      </c>
      <c r="P52" s="84" t="n">
        <v>9.702316999999999</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4.29</v>
      </c>
      <c r="N53" s="86" t="n">
        <v>0</v>
      </c>
      <c r="O53" s="86" t="n">
        <v>0</v>
      </c>
      <c r="P53" s="86" t="n">
        <v>0</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43.422169</v>
      </c>
      <c r="O54" s="84" t="n">
        <v>0</v>
      </c>
      <c r="P54" s="84" t="n">
        <v>0</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0</v>
      </c>
      <c r="N55" s="86" t="n">
        <v>48.36884</v>
      </c>
      <c r="O55" s="86" t="n">
        <v>0</v>
      </c>
      <c r="P55" s="86" t="n">
        <v>0</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49.54371</v>
      </c>
      <c r="O60" s="84" t="n">
        <v>0</v>
      </c>
      <c r="P60" s="84" t="n">
        <v>0.9575979999999999</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0</v>
      </c>
      <c r="N61" s="86" t="n">
        <v>54.065765</v>
      </c>
      <c r="O61" s="86" t="n">
        <v>0</v>
      </c>
      <c r="P61" s="86" t="n">
        <v>1.045002</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9">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0</v>
      </c>
      <c r="G12" s="121" t="n">
        <v>595.364104</v>
      </c>
      <c r="H12" s="84" t="n">
        <v>2180.448794</v>
      </c>
      <c r="I12" s="84" t="n">
        <v>8545.533514000001</v>
      </c>
      <c r="J12" s="85" t="n">
        <v>613.9528319999999</v>
      </c>
      <c r="K12" s="121" t="n">
        <v>95.85127300000001</v>
      </c>
      <c r="L12" s="84" t="n">
        <v>320.552579</v>
      </c>
      <c r="M12" s="84" t="n">
        <v>89.877205</v>
      </c>
      <c r="N12" s="270" t="n">
        <v>1.866585</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0</v>
      </c>
      <c r="G13" s="125" t="n">
        <v>1021.390789</v>
      </c>
      <c r="H13" s="126" t="n">
        <v>2801.010796</v>
      </c>
      <c r="I13" s="126" t="n">
        <v>8812.140844000001</v>
      </c>
      <c r="J13" s="127" t="n">
        <v>580.8838549999999</v>
      </c>
      <c r="K13" s="125" t="n">
        <v>86.003091</v>
      </c>
      <c r="L13" s="126" t="n">
        <v>356.321776</v>
      </c>
      <c r="M13" s="126" t="n">
        <v>112.689941</v>
      </c>
      <c r="N13" s="290" t="n">
        <v>4.021663</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0</v>
      </c>
      <c r="G14" s="121" t="n">
        <v>26</v>
      </c>
      <c r="H14" s="84" t="n">
        <v>1425.052559</v>
      </c>
      <c r="I14" s="84" t="n">
        <v>8507.284845</v>
      </c>
      <c r="J14" s="85" t="n">
        <v>545.204879</v>
      </c>
      <c r="K14" s="121" t="n">
        <v>95.85127300000001</v>
      </c>
      <c r="L14" s="84" t="n">
        <v>167.098786</v>
      </c>
      <c r="M14" s="84" t="n">
        <v>89.877205</v>
      </c>
      <c r="N14" s="270" t="n">
        <v>1.866585</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0</v>
      </c>
      <c r="G15" s="125" t="n">
        <v>26</v>
      </c>
      <c r="H15" s="126" t="n">
        <v>1532.03459</v>
      </c>
      <c r="I15" s="126" t="n">
        <v>8701.863660999999</v>
      </c>
      <c r="J15" s="127" t="n">
        <v>500.741796</v>
      </c>
      <c r="K15" s="125" t="n">
        <v>86.003091</v>
      </c>
      <c r="L15" s="126" t="n">
        <v>205.498585</v>
      </c>
      <c r="M15" s="126" t="n">
        <v>112.689941</v>
      </c>
      <c r="N15" s="290" t="n">
        <v>4.021663</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0</v>
      </c>
      <c r="G16" s="121" t="n">
        <v>45</v>
      </c>
      <c r="H16" s="84" t="n">
        <v>23</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0</v>
      </c>
      <c r="G17" s="125" t="n">
        <v>30</v>
      </c>
      <c r="H17" s="126" t="n">
        <v>23</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0</v>
      </c>
      <c r="G26" s="121" t="n">
        <v>40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0</v>
      </c>
      <c r="G27" s="125" t="n">
        <v>40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10</v>
      </c>
      <c r="H34" s="84" t="n">
        <v>95.208046</v>
      </c>
      <c r="I34" s="84" t="n">
        <v>5.675850000000001</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170</v>
      </c>
      <c r="H35" s="126" t="n">
        <v>103.250608</v>
      </c>
      <c r="I35" s="126" t="n">
        <v>76.85170100000001</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7.4</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7.4</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0</v>
      </c>
      <c r="G48" s="121" t="n">
        <v>416.964104</v>
      </c>
      <c r="H48" s="84" t="n">
        <v>25</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0</v>
      </c>
      <c r="G49" s="125" t="n">
        <v>417.990789</v>
      </c>
      <c r="H49" s="126" t="n">
        <v>25</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280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50</v>
      </c>
      <c r="H62" s="84" t="n">
        <v>204.346</v>
      </c>
      <c r="I62" s="84" t="n">
        <v>30</v>
      </c>
      <c r="J62" s="85" t="n">
        <v>0</v>
      </c>
      <c r="K62" s="121" t="n">
        <v>0</v>
      </c>
      <c r="L62" s="84" t="n">
        <v>24.24</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50</v>
      </c>
      <c r="H63" s="126" t="n">
        <v>679.096</v>
      </c>
      <c r="I63" s="126" t="n">
        <v>30</v>
      </c>
      <c r="J63" s="127" t="n">
        <v>0</v>
      </c>
      <c r="K63" s="125" t="n">
        <v>0</v>
      </c>
      <c r="L63" s="126" t="n">
        <v>24.24</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0</v>
      </c>
      <c r="G76" s="121" t="n">
        <v>0</v>
      </c>
      <c r="H76" s="84" t="n">
        <v>150.481541</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0</v>
      </c>
      <c r="G77" s="125" t="n">
        <v>0</v>
      </c>
      <c r="H77" s="126" t="n">
        <v>180.188955</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257.360648</v>
      </c>
      <c r="I80" s="84" t="n">
        <v>2.572819</v>
      </c>
      <c r="J80" s="85" t="n">
        <v>0</v>
      </c>
      <c r="K80" s="121" t="n">
        <v>0</v>
      </c>
      <c r="L80" s="84" t="n">
        <v>129.213793</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258.440643</v>
      </c>
      <c r="I81" s="126" t="n">
        <v>3.425482</v>
      </c>
      <c r="J81" s="127" t="n">
        <v>0</v>
      </c>
      <c r="K81" s="125" t="n">
        <v>0</v>
      </c>
      <c r="L81" s="126" t="n">
        <v>126.583191</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68.747953</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80.14205899999999</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6" t="inlineStr">
        <is>
          <t>Zur Deckung von Schiffspfandbriefen verwendete Forderungen nach Registerstaaten</t>
        </is>
      </c>
      <c r="J4" s="64" t="n"/>
      <c r="M4" s="64" t="n"/>
    </row>
    <row r="5" ht="21.75" customHeight="1" s="419">
      <c r="C5" s="437"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8" t="inlineStr">
        <is>
          <t>Gesamtbetrag der mindestens 90 Tage rückständigen Leistungen</t>
        </is>
      </c>
      <c r="I8" s="441"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9" t="n"/>
      <c r="I9" s="442" t="n"/>
    </row>
    <row r="10" ht="12.75" customHeight="1" s="419">
      <c r="C10" s="23" t="n"/>
      <c r="D10" s="23" t="n"/>
      <c r="E10" s="328" t="n"/>
      <c r="F10" s="329" t="inlineStr">
        <is>
          <t>Seeschiffe</t>
        </is>
      </c>
      <c r="G10" s="330" t="inlineStr">
        <is>
          <t>Binnenschiffe</t>
        </is>
      </c>
      <c r="H10" s="480" t="n"/>
      <c r="I10" s="481"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6" t="inlineStr">
        <is>
          <t>Zur Deckung von Flugzeugpfandbriefen verwendete Forderungen nach Registerstaaten</t>
        </is>
      </c>
      <c r="H4" s="64" t="n"/>
      <c r="K4" s="64" t="n"/>
    </row>
    <row r="5" ht="21.75" customHeight="1" s="419">
      <c r="C5" s="425"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8" t="inlineStr">
        <is>
          <t>Gesamtbetrag der mindestens 90 Tage rückständigen Leistungen</t>
        </is>
      </c>
      <c r="G8" s="441" t="inlineStr">
        <is>
          <t>Gesamtbetrag dieser
Forderungen, soweit
der jeweilige Rückstand
mindestens 5 % der
Forderung beträgt</t>
        </is>
      </c>
    </row>
    <row r="9" ht="21.95" customHeight="1" s="419">
      <c r="C9" s="23" t="n"/>
      <c r="D9" s="23" t="n"/>
      <c r="E9" s="349" t="inlineStr">
        <is>
          <t>Deckungswerte</t>
        </is>
      </c>
      <c r="F9" s="439" t="n"/>
      <c r="G9" s="442" t="n"/>
    </row>
    <row r="10" ht="12.75" customHeight="1" s="419">
      <c r="C10" s="23" t="n"/>
      <c r="D10" s="23" t="n"/>
      <c r="E10" s="350" t="n"/>
      <c r="F10" s="480" t="n"/>
      <c r="G10" s="481"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2" t="inlineStr">
        <is>
          <t>Weitere Deckungswerte für Hypothekenpfandbriefe nach § 19 Abs. 1 S. 1 Nr. 2 a) und b), § 19 Abs. 1 S. 1 Nr. 3 a) bis c), § 19 Abs. 1 S. 1 Nr. 4*</t>
        </is>
      </c>
      <c r="F7" s="483" t="n"/>
      <c r="G7" s="483" t="n"/>
      <c r="H7" s="483" t="n"/>
      <c r="I7" s="483" t="n"/>
      <c r="J7" s="484" t="n"/>
    </row>
    <row r="8" ht="12.75" customHeight="1" s="419">
      <c r="C8" s="23" t="n"/>
      <c r="D8" s="23" t="n"/>
      <c r="E8" s="354" t="inlineStr">
        <is>
          <t>Summe</t>
        </is>
      </c>
      <c r="F8" s="448" t="inlineStr">
        <is>
          <t>davon</t>
        </is>
      </c>
      <c r="G8" s="485" t="n"/>
      <c r="H8" s="485" t="n"/>
      <c r="I8" s="485" t="n"/>
      <c r="J8" s="486" t="n"/>
    </row>
    <row r="9" ht="25.5" customHeight="1" s="419">
      <c r="C9" s="23" t="n"/>
      <c r="D9" s="23" t="n"/>
      <c r="E9" s="303" t="n"/>
      <c r="F9" s="449" t="inlineStr">
        <is>
          <t xml:space="preserve">Forderungen gem. § 19 Abs. 1 S. 1 Nr. 2 a) und b)
</t>
        </is>
      </c>
      <c r="G9" s="487" t="n"/>
      <c r="H9" s="464" t="inlineStr">
        <is>
          <t xml:space="preserve">Forderungen gem.  § 19 Abs. 1 S. 1 Nr. 3 a) bis c)
</t>
        </is>
      </c>
      <c r="I9" s="488" t="n"/>
      <c r="J9" s="453" t="inlineStr">
        <is>
          <t xml:space="preserve">Forderungen gem.  § 19 Abs. 1 S. 1 Nr. 4
</t>
        </is>
      </c>
    </row>
    <row r="10" ht="12.75" customHeight="1" s="419">
      <c r="C10" s="23" t="n"/>
      <c r="D10" s="23" t="n"/>
      <c r="E10" s="303" t="n"/>
      <c r="F10" s="451" t="inlineStr">
        <is>
          <t>Insgesamt</t>
        </is>
      </c>
      <c r="G10" s="231" t="inlineStr">
        <is>
          <t>davon</t>
        </is>
      </c>
      <c r="H10" s="458" t="inlineStr">
        <is>
          <t>Insgesamt</t>
        </is>
      </c>
      <c r="I10" s="232" t="inlineStr">
        <is>
          <t>davon</t>
        </is>
      </c>
      <c r="J10" s="489" t="n"/>
    </row>
    <row r="11" ht="53.25" customHeight="1" s="419">
      <c r="C11" s="104" t="n"/>
      <c r="D11" s="104" t="n"/>
      <c r="E11" s="305" t="n"/>
      <c r="F11" s="490" t="n"/>
      <c r="G11" s="355" t="inlineStr">
        <is>
          <t>gedeckte Schuldverschreibungen gem. Art. 129 Verordnung (EU) Nr. 575/2013</t>
        </is>
      </c>
      <c r="H11" s="491"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1073</v>
      </c>
      <c r="F13" s="84" t="n">
        <v>0</v>
      </c>
      <c r="G13" s="84" t="n">
        <v>0</v>
      </c>
      <c r="H13" s="123" t="n">
        <v>0</v>
      </c>
      <c r="I13" s="84" t="n">
        <v>0</v>
      </c>
      <c r="J13" s="270" t="n">
        <v>1073</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1073</v>
      </c>
      <c r="F15" s="84" t="n">
        <v>0</v>
      </c>
      <c r="G15" s="84" t="n">
        <v>0</v>
      </c>
      <c r="H15" s="123" t="n">
        <v>0</v>
      </c>
      <c r="I15" s="84" t="n">
        <v>0</v>
      </c>
      <c r="J15" s="270" t="n">
        <v>1073</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0</v>
      </c>
      <c r="F27" s="84" t="n">
        <v>0</v>
      </c>
      <c r="G27" s="84" t="n">
        <v>0</v>
      </c>
      <c r="H27" s="123" t="n">
        <v>0</v>
      </c>
      <c r="I27" s="84" t="n">
        <v>0</v>
      </c>
      <c r="J27" s="270" t="n">
        <v>0</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0</v>
      </c>
      <c r="F49" s="84" t="n">
        <v>0</v>
      </c>
      <c r="G49" s="84" t="n">
        <v>0</v>
      </c>
      <c r="H49" s="123" t="n">
        <v>0</v>
      </c>
      <c r="I49" s="84" t="n">
        <v>0</v>
      </c>
      <c r="J49" s="270" t="n">
        <v>0</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0</v>
      </c>
      <c r="F61" s="84" t="n">
        <v>0</v>
      </c>
      <c r="G61" s="84" t="n">
        <v>0</v>
      </c>
      <c r="H61" s="123" t="n">
        <v>0</v>
      </c>
      <c r="I61" s="84" t="n">
        <v>0</v>
      </c>
      <c r="J61" s="270" t="n">
        <v>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0</v>
      </c>
      <c r="F87" s="84" t="n">
        <v>0</v>
      </c>
      <c r="G87" s="84" t="n">
        <v>0</v>
      </c>
      <c r="H87" s="123" t="n">
        <v>0</v>
      </c>
      <c r="I87" s="84" t="n">
        <v>0</v>
      </c>
      <c r="J87" s="270" t="n">
        <v>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4"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2023-04-05T09:52:20Z</dcterms:modified>
  <cp:lastModifiedBy>Sascha Asfandiar</cp:lastModifiedBy>
  <cp:revision>31</cp:revision>
  <cp:lastPrinted>2022-10-20T16:30:44Z</cp:lastPrinted>
</cp:coreProperties>
</file>