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1371600" cy="381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DZ HYP AG</t>
        </is>
      </c>
      <c r="H2" s="4" t="n"/>
      <c r="I2" s="4" t="n"/>
    </row>
    <row r="3" ht="15" customHeight="1" s="396">
      <c r="G3" s="5" t="inlineStr">
        <is>
          <t>Rosenstraße 2</t>
        </is>
      </c>
      <c r="H3" s="6" t="n"/>
      <c r="I3" s="6" t="n"/>
    </row>
    <row r="4" ht="15" customHeight="1" s="396">
      <c r="G4" s="5" t="inlineStr">
        <is>
          <t>20095 Hamburg</t>
        </is>
      </c>
      <c r="H4" s="6" t="n"/>
      <c r="I4" s="6" t="n"/>
      <c r="J4" s="7" t="n"/>
    </row>
    <row r="5" ht="15" customHeight="1" s="396">
      <c r="G5" s="5" t="inlineStr">
        <is>
          <t>Telefon: +49 40 33 34 - 0</t>
        </is>
      </c>
      <c r="H5" s="6" t="n"/>
      <c r="I5" s="6" t="n"/>
      <c r="J5" s="7" t="n"/>
    </row>
    <row r="6" ht="15" customHeight="1" s="396">
      <c r="G6" s="5" t="inlineStr">
        <is>
          <t>Telefax: +49 40 33 34 - 111</t>
        </is>
      </c>
      <c r="H6" s="6" t="n"/>
      <c r="I6" s="6" t="n"/>
      <c r="J6" s="7" t="n"/>
    </row>
    <row r="7" ht="15" customHeight="1" s="396">
      <c r="G7" s="5" t="inlineStr">
        <is>
          <t>E-Mail: mail@dzhyp.de</t>
        </is>
      </c>
      <c r="H7" s="6" t="n"/>
      <c r="I7" s="6" t="n"/>
    </row>
    <row r="8" ht="14.1" customFormat="1" customHeight="1" s="391">
      <c r="A8" s="9" t="n"/>
      <c r="G8" s="5" t="inlineStr">
        <is>
          <t>Internet: www.dzhyp.de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33515.314022</v>
      </c>
      <c r="E21" s="27" t="n">
        <v>33130.733401</v>
      </c>
      <c r="F21" s="26" t="n">
        <v>30158.487362</v>
      </c>
      <c r="G21" s="27" t="n">
        <v>34677.614783</v>
      </c>
      <c r="H21" s="26" t="n">
        <v>25793.674323</v>
      </c>
      <c r="I21" s="27" t="n">
        <v>32883.248315</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39387.800382</v>
      </c>
      <c r="E23" s="35" t="n">
        <v>38526.071011</v>
      </c>
      <c r="F23" s="34" t="n">
        <v>37259.608067</v>
      </c>
      <c r="G23" s="35" t="n">
        <v>43091.242196</v>
      </c>
      <c r="H23" s="34" t="n">
        <v>31076.247513</v>
      </c>
      <c r="I23" s="35" t="n">
        <v>40518.593001</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1354.36136386</v>
      </c>
      <c r="E27" s="31" t="n">
        <v>0</v>
      </c>
      <c r="F27" s="30" t="n">
        <v>1238.31969135</v>
      </c>
      <c r="G27" s="31" t="n">
        <v>0</v>
      </c>
      <c r="H27" s="30" t="n">
        <v>1045.88395404</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4518.124995749999</v>
      </c>
      <c r="E29" s="39" t="n">
        <v>0</v>
      </c>
      <c r="F29" s="38" t="n">
        <v>5862.80101361</v>
      </c>
      <c r="G29" s="39" t="n">
        <v>0</v>
      </c>
      <c r="H29" s="38" t="n">
        <v>4236.68923627</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5872.486360399999</v>
      </c>
      <c r="E31" s="48" t="n">
        <v>5395.344493</v>
      </c>
      <c r="F31" s="47" t="n">
        <v>7101.12070496</v>
      </c>
      <c r="G31" s="48" t="n">
        <v>8413.627413</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9910.058047</v>
      </c>
      <c r="E37" s="27" t="n">
        <v>12684.143189</v>
      </c>
      <c r="F37" s="26" t="n">
        <v>10132.137161</v>
      </c>
      <c r="G37" s="27" t="n">
        <v>15358.927381</v>
      </c>
      <c r="H37" s="26" t="n">
        <v>7810.814798</v>
      </c>
      <c r="I37" s="27" t="n">
        <v>14343.758302</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12467.837611</v>
      </c>
      <c r="E39" s="35" t="n">
        <v>14293.343014</v>
      </c>
      <c r="F39" s="34" t="n">
        <v>12545.274665</v>
      </c>
      <c r="G39" s="35" t="n">
        <v>17781.883355</v>
      </c>
      <c r="H39" s="34" t="n">
        <v>9815.99538</v>
      </c>
      <c r="I39" s="35" t="n">
        <v>16383.752548</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399.88650423</v>
      </c>
      <c r="E43" s="31" t="n">
        <v>0</v>
      </c>
      <c r="F43" s="30" t="n">
        <v>402.08445496</v>
      </c>
      <c r="G43" s="31" t="n">
        <v>0</v>
      </c>
      <c r="H43" s="30" t="n">
        <v>312.63561692</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2157.89306013</v>
      </c>
      <c r="E45" s="39" t="n">
        <v>0</v>
      </c>
      <c r="F45" s="38" t="n">
        <v>2011.05304889</v>
      </c>
      <c r="G45" s="39" t="n">
        <v>0</v>
      </c>
      <c r="H45" s="38" t="n">
        <v>1692.54496528</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2557.77956437</v>
      </c>
      <c r="E47" s="48" t="n">
        <v>1609.199825</v>
      </c>
      <c r="F47" s="47" t="n">
        <v>2413.13750385</v>
      </c>
      <c r="G47" s="48" t="n">
        <v>2422.955974</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v>0</v>
      </c>
      <c r="G13" s="147" t="n">
        <v>0</v>
      </c>
      <c r="H13" s="108" t="n">
        <v>0</v>
      </c>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v>0</v>
      </c>
      <c r="G15" s="147" t="n">
        <v>0</v>
      </c>
      <c r="H15" s="108" t="n">
        <v>0</v>
      </c>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33515.314022</v>
      </c>
      <c r="E9" s="234" t="n">
        <v>33130.733401</v>
      </c>
    </row>
    <row r="10" ht="20.1" customFormat="1" customHeight="1" s="189" thickBot="1">
      <c r="B10" s="275" t="inlineStr">
        <is>
          <t>davon Anteil festverzinslicher Pfandbriefe
§ 28 Abs. 1 Nr. 13  (gewichteter Durchschnitt)</t>
        </is>
      </c>
      <c r="C10" s="190" t="inlineStr">
        <is>
          <t>%</t>
        </is>
      </c>
      <c r="D10" s="191" t="n">
        <v>99.48</v>
      </c>
      <c r="E10" s="235" t="n">
        <v>98.72</v>
      </c>
    </row>
    <row r="11" ht="8.1" customHeight="1" s="396" thickBot="1">
      <c r="B11" s="231" t="n"/>
      <c r="C11" s="24" t="n"/>
      <c r="D11" s="24" t="n"/>
      <c r="E11" s="236" t="n"/>
    </row>
    <row r="12" ht="15.95" customHeight="1" s="396">
      <c r="B12" s="273" t="inlineStr">
        <is>
          <t>Deckungsmasse</t>
        </is>
      </c>
      <c r="C12" s="276" t="inlineStr">
        <is>
          <t>(Mio. €)</t>
        </is>
      </c>
      <c r="D12" s="233" t="n">
        <v>39387.800382</v>
      </c>
      <c r="E12" s="234" t="n">
        <v>38526.071011</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89.81999999999999</v>
      </c>
      <c r="E18" s="238" t="n">
        <v>89.40000000000001</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0</v>
      </c>
      <c r="E20" s="238" t="n">
        <v>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213.758577</v>
      </c>
      <c r="E23" s="238" t="n">
        <v>270.28899</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43.484034</v>
      </c>
      <c r="E27" s="238" t="n">
        <v>55.580769</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5.1</v>
      </c>
      <c r="E30" s="238" t="n">
        <v>4.96</v>
      </c>
    </row>
    <row r="31" ht="20.1" customHeight="1" s="396">
      <c r="B31" s="196" t="inlineStr">
        <is>
          <t xml:space="preserve">durchschnittlicher gewichteter Beleihungsauslauf
§ 28 Abs. 2 Nr. 3  </t>
        </is>
      </c>
      <c r="C31" s="195" t="inlineStr">
        <is>
          <t>%</t>
        </is>
      </c>
      <c r="D31" s="194" t="n">
        <v>54.18</v>
      </c>
      <c r="E31" s="238" t="n">
        <v>54.19</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55.98878585</v>
      </c>
      <c r="E35" s="238" t="n">
        <v>0</v>
      </c>
    </row>
    <row r="36" ht="30" customHeight="1" s="396">
      <c r="A36" s="244" t="n"/>
      <c r="B36" s="268" t="inlineStr">
        <is>
          <t>Tag, an dem sich die größte negative Summe ergibt</t>
        </is>
      </c>
      <c r="C36" s="193" t="inlineStr">
        <is>
          <t>Tag (1-180)</t>
        </is>
      </c>
      <c r="D36" s="194" t="n">
        <v>23</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788.76560507</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9910.058047</v>
      </c>
      <c r="E52" s="250" t="n">
        <v>12684.143189</v>
      </c>
    </row>
    <row r="53" ht="22.5" customHeight="1" s="396" thickBot="1">
      <c r="A53" s="244" t="n">
        <v>1</v>
      </c>
      <c r="B53" s="275" t="inlineStr">
        <is>
          <t>davon Anteil festverzinslicher Pfandbriefe
§ 28 Abs. 1 Nr. 13 (gewichteter Durchschnitt)</t>
        </is>
      </c>
      <c r="C53" s="190" t="inlineStr">
        <is>
          <t>%</t>
        </is>
      </c>
      <c r="D53" s="191" t="n">
        <v>93.34</v>
      </c>
      <c r="E53" s="235" t="n">
        <v>95.31</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12467.837611</v>
      </c>
      <c r="E55" s="250" t="n">
        <v>14293.343014</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97.91</v>
      </c>
      <c r="E59" s="238" t="n">
        <v>97.73</v>
      </c>
    </row>
    <row r="60" ht="12.75" customHeight="1" s="396">
      <c r="A60" s="244" t="n"/>
      <c r="B60" s="482" t="inlineStr">
        <is>
          <t>Nettobarwert nach § 6 Pfandbrief-Barwertverordnung
je Fremdwährung in Mio. Euro
§ 28 Abs. 1 Nr. 14 (Saldo aus Aktiv-/Passivseite)</t>
        </is>
      </c>
      <c r="C60" s="195" t="inlineStr">
        <is>
          <t>CAD</t>
        </is>
      </c>
      <c r="D60" s="194" t="n">
        <v>28.156748</v>
      </c>
      <c r="E60" s="238" t="n">
        <v>33.592922</v>
      </c>
    </row>
    <row r="61" ht="12.75" customHeight="1" s="396">
      <c r="A61" s="244" t="n"/>
      <c r="B61" s="481" t="n"/>
      <c r="C61" s="195" t="inlineStr">
        <is>
          <t>CHF</t>
        </is>
      </c>
      <c r="D61" s="194" t="n">
        <v>52.909838</v>
      </c>
      <c r="E61" s="238" t="n">
        <v>83.10484299999999</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19.814251</v>
      </c>
      <c r="E64" s="238" t="n">
        <v>29.341949</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29.249312</v>
      </c>
      <c r="E66" s="238" t="n">
        <v>32.287965</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10.274293</v>
      </c>
      <c r="E69" s="238" t="n">
        <v>89.605745</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115.404291484</v>
      </c>
      <c r="E73" s="238" t="n">
        <v>0</v>
      </c>
    </row>
    <row r="74" ht="30" customHeight="1" s="396">
      <c r="A74" s="244" t="n"/>
      <c r="B74" s="268" t="inlineStr">
        <is>
          <t>Tag, an dem sich die größte negative Summe ergibt</t>
        </is>
      </c>
      <c r="C74" s="193" t="inlineStr">
        <is>
          <t>Tag (1-180)</t>
        </is>
      </c>
      <c r="D74" s="194" t="n">
        <v>176</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1257.36292423</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405" customHeight="1" s="396" thickBot="1">
      <c r="B10" s="256" t="inlineStr">
        <is>
          <t>ISIN</t>
        </is>
      </c>
      <c r="C10" s="228" t="inlineStr">
        <is>
          <t>(Mio. €)</t>
        </is>
      </c>
      <c r="D10" s="485" t="inlineStr">
        <is>
          <t xml:space="preserve">DE000A0SMD13, 			
DE000A1REYU0, 			
DE000A1REY26, 			
DE000A1REY59, 			
DE000A1REZE1, 			
DE000A1REZQ5, 			
DE000A1TNEQ7, 			
DE000A1TNEX3, 			
DE000A1X3M51, 			
DE000A1X3M93, 			
DE000A12T2F9, 			
DE000A12T6Z8, 			
DE000A12UGG2, 			
DE000A13SR38, 			
DE000A13SWR8, 			
DE000A13SWZ1, 			
DE000A14J5J4, 			
DE000A14KKH9, 			
DE000A14KKK3, 			
DE000A14KKM9, 			
DE000A14KK24, 			
DE000A161ZL4, 			
DE000A161ZQ3, 			
DE000A161ZU5, 			
DE000A2AASB4, 			
DE000A2AAW12, 			
DE000A2AAW53, 			
DE000A2AAX03, 			
DE000A2AAX11, 			
DE000A2AAX45, 			
DE000A2AAX60, 			
DE000A2BPJ45, 			
DE000A2BPJ78, 			
DE000A2BPJ86, 			
DE000A2E4UX0, 			
DE000A2GSMH3, 			
DE000A2GSMJ9, 			
DE000A2GSMK7, 			
DE000A2GSP31, 			
DE000A2GSP49, 			
DE000A2GSP56, 			
DE000A2GSP64, 			
DE000A2GSP80, 			
DE000A2GSP98, 			
DE000A2G9HA2, 			
DE000A2G9HB0,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94.5" customHeight="1" s="396" thickBot="1">
      <c r="B15" s="256" t="inlineStr">
        <is>
          <t>ISIN</t>
        </is>
      </c>
      <c r="C15" s="228" t="inlineStr">
        <is>
          <t>(Mio. €)</t>
        </is>
      </c>
      <c r="D15" s="485" t="inlineStr">
        <is>
          <t xml:space="preserve">DE000A0DLV76, 			
DE000A0EUMF2, 			
DE000A0EUMR7, 			
DE000A0EUM34, 			
DE000A0EUM42, 			
DE000A0EUPJ7, 			
DE000A0XFAE1, 			
DE000A1TM6A4, 			
DE000A1YC8G2, 			
DE000A1YC8K4, 			
DE000A12TYS2, 			
DE000A14J5C9, 			
DE000A161ZP5, 			
DE000A2BPJ11, 			
DE000A2BPJ29, 			
DE000A2BPJ52, 			
DE000A2BPJ60, 			
DE000A2GSMB6, 			
DE000A2GSMC4, 			
DE000A2GSP23, 			
DE000A2TSDZ7, 			
</t>
        </is>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26.10.2022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DZH</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DZ HYP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d</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963</v>
      </c>
      <c r="E11" s="69" t="n">
        <v>2087.933498</v>
      </c>
      <c r="F11" s="68" t="n">
        <v>1778.5</v>
      </c>
      <c r="G11" s="69" t="n">
        <v>1742.555947</v>
      </c>
      <c r="I11" s="68" t="n">
        <v>0</v>
      </c>
      <c r="J11" s="69" t="n">
        <v>0</v>
      </c>
    </row>
    <row r="12" ht="12.75" customHeight="1" s="396">
      <c r="A12" s="17" t="n">
        <v>0</v>
      </c>
      <c r="B12" s="401" t="inlineStr">
        <is>
          <t>&gt; 0,5 Jahre und &lt;= 1 Jahr</t>
        </is>
      </c>
      <c r="C12" s="402" t="n"/>
      <c r="D12" s="68" t="n">
        <v>839</v>
      </c>
      <c r="E12" s="69" t="n">
        <v>1749.388328</v>
      </c>
      <c r="F12" s="68" t="n">
        <v>1992</v>
      </c>
      <c r="G12" s="69" t="n">
        <v>1555.410326</v>
      </c>
      <c r="I12" s="68" t="n">
        <v>0</v>
      </c>
      <c r="J12" s="69" t="n">
        <v>0</v>
      </c>
    </row>
    <row r="13" ht="12.75" customHeight="1" s="396">
      <c r="A13" s="17" t="n"/>
      <c r="B13" s="401" t="inlineStr">
        <is>
          <t>&gt; 1 Jahr und &lt;= 1,5 Jahre</t>
        </is>
      </c>
      <c r="C13" s="402" t="n"/>
      <c r="D13" s="68" t="n">
        <v>2050.5</v>
      </c>
      <c r="E13" s="69" t="n">
        <v>1672.278814</v>
      </c>
      <c r="F13" s="68" t="n">
        <v>1165</v>
      </c>
      <c r="G13" s="69" t="n">
        <v>1723.22226</v>
      </c>
      <c r="I13" s="68" t="n">
        <v>963</v>
      </c>
      <c r="J13" s="69" t="n">
        <v>0</v>
      </c>
    </row>
    <row r="14" ht="12.75" customHeight="1" s="396">
      <c r="A14" s="17" t="n">
        <v>0</v>
      </c>
      <c r="B14" s="401" t="inlineStr">
        <is>
          <t>&gt; 1,5 Jahre und &lt;= 2 Jahre</t>
        </is>
      </c>
      <c r="C14" s="401" t="n"/>
      <c r="D14" s="70" t="n">
        <v>1581.9</v>
      </c>
      <c r="E14" s="243" t="n">
        <v>1769.932486</v>
      </c>
      <c r="F14" s="70" t="n">
        <v>961.5</v>
      </c>
      <c r="G14" s="243" t="n">
        <v>1758.447219</v>
      </c>
      <c r="I14" s="68" t="n">
        <v>839</v>
      </c>
      <c r="J14" s="69" t="n">
        <v>0</v>
      </c>
    </row>
    <row r="15" ht="12.75" customHeight="1" s="396">
      <c r="A15" s="17" t="n">
        <v>0</v>
      </c>
      <c r="B15" s="401" t="inlineStr">
        <is>
          <t>&gt; 2 Jahre und &lt;= 3 Jahre</t>
        </is>
      </c>
      <c r="C15" s="401" t="n"/>
      <c r="D15" s="70" t="n">
        <v>2917.5</v>
      </c>
      <c r="E15" s="243" t="n">
        <v>3508.210448</v>
      </c>
      <c r="F15" s="70" t="n">
        <v>4033.4</v>
      </c>
      <c r="G15" s="243" t="n">
        <v>3390.954149</v>
      </c>
      <c r="I15" s="68" t="n">
        <v>3632.4</v>
      </c>
      <c r="J15" s="69" t="n">
        <v>0</v>
      </c>
    </row>
    <row r="16" ht="12.75" customHeight="1" s="396">
      <c r="A16" s="17" t="n">
        <v>0</v>
      </c>
      <c r="B16" s="401" t="inlineStr">
        <is>
          <t>&gt; 3 Jahre und &lt;= 4 Jahre</t>
        </is>
      </c>
      <c r="C16" s="401" t="n"/>
      <c r="D16" s="70" t="n">
        <v>4160.5</v>
      </c>
      <c r="E16" s="243" t="n">
        <v>3891.215674</v>
      </c>
      <c r="F16" s="70" t="n">
        <v>3112.065</v>
      </c>
      <c r="G16" s="243" t="n">
        <v>3287.482837</v>
      </c>
      <c r="I16" s="68" t="n">
        <v>2917.5</v>
      </c>
      <c r="J16" s="69" t="n">
        <v>0</v>
      </c>
    </row>
    <row r="17" ht="12.75" customHeight="1" s="396">
      <c r="A17" s="17" t="n">
        <v>0</v>
      </c>
      <c r="B17" s="401" t="inlineStr">
        <is>
          <t>&gt; 4 Jahre und &lt;= 5 Jahre</t>
        </is>
      </c>
      <c r="C17" s="401" t="n"/>
      <c r="D17" s="70" t="n">
        <v>4296</v>
      </c>
      <c r="E17" s="243" t="n">
        <v>4144.486917</v>
      </c>
      <c r="F17" s="70" t="n">
        <v>4538</v>
      </c>
      <c r="G17" s="243" t="n">
        <v>4010.084931</v>
      </c>
      <c r="I17" s="68" t="n">
        <v>4160.5</v>
      </c>
      <c r="J17" s="69" t="n">
        <v>0</v>
      </c>
    </row>
    <row r="18" ht="12.75" customHeight="1" s="396">
      <c r="A18" s="17" t="n">
        <v>0</v>
      </c>
      <c r="B18" s="401" t="inlineStr">
        <is>
          <t>&gt; 5 Jahre und &lt;= 10 Jahre</t>
        </is>
      </c>
      <c r="C18" s="402" t="n"/>
      <c r="D18" s="68" t="n">
        <v>11809.973695</v>
      </c>
      <c r="E18" s="69" t="n">
        <v>13004.966456</v>
      </c>
      <c r="F18" s="68" t="n">
        <v>12791.085828</v>
      </c>
      <c r="G18" s="69" t="n">
        <v>13732.036818</v>
      </c>
      <c r="I18" s="68" t="n">
        <v>15249.9736936</v>
      </c>
      <c r="J18" s="69" t="n">
        <v>0</v>
      </c>
    </row>
    <row r="19" ht="12.75" customHeight="1" s="396">
      <c r="A19" s="17" t="n">
        <v>0</v>
      </c>
      <c r="B19" s="401" t="inlineStr">
        <is>
          <t>&gt; 10 Jahre</t>
        </is>
      </c>
      <c r="C19" s="402" t="n"/>
      <c r="D19" s="68" t="n">
        <v>4896.940326999999</v>
      </c>
      <c r="E19" s="69" t="n">
        <v>7559.387762</v>
      </c>
      <c r="F19" s="68" t="n">
        <v>2759.182573</v>
      </c>
      <c r="G19" s="69" t="n">
        <v>7325.876523</v>
      </c>
      <c r="I19" s="68" t="n">
        <v>5752.94032711</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432.5</v>
      </c>
      <c r="E24" s="69" t="n">
        <v>530.664975</v>
      </c>
      <c r="F24" s="68" t="n">
        <v>1926.6</v>
      </c>
      <c r="G24" s="69" t="n">
        <v>681.258359</v>
      </c>
      <c r="I24" s="68" t="n">
        <v>0</v>
      </c>
      <c r="J24" s="69" t="n">
        <v>0</v>
      </c>
    </row>
    <row r="25" ht="12.75" customHeight="1" s="396">
      <c r="A25" s="17" t="n"/>
      <c r="B25" s="401" t="inlineStr">
        <is>
          <t>&gt; 0,5 Jahre und &lt;= 1 Jahr</t>
        </is>
      </c>
      <c r="C25" s="402" t="n"/>
      <c r="D25" s="68" t="n">
        <v>357.585146</v>
      </c>
      <c r="E25" s="69" t="n">
        <v>718.7928020000001</v>
      </c>
      <c r="F25" s="68" t="n">
        <v>778.2</v>
      </c>
      <c r="G25" s="69" t="n">
        <v>634.691411</v>
      </c>
      <c r="I25" s="68" t="n">
        <v>0</v>
      </c>
      <c r="J25" s="69" t="n">
        <v>0</v>
      </c>
    </row>
    <row r="26" ht="12.75" customHeight="1" s="396">
      <c r="A26" s="17" t="n">
        <v>1</v>
      </c>
      <c r="B26" s="401" t="inlineStr">
        <is>
          <t>&gt; 1 Jahr und &lt;= 1,5 Jahre</t>
        </is>
      </c>
      <c r="C26" s="402" t="n"/>
      <c r="D26" s="68" t="n">
        <v>427.8</v>
      </c>
      <c r="E26" s="69" t="n">
        <v>609.258684</v>
      </c>
      <c r="F26" s="68" t="n">
        <v>442.5</v>
      </c>
      <c r="G26" s="69" t="n">
        <v>480.496696</v>
      </c>
      <c r="I26" s="68" t="n">
        <v>432.5</v>
      </c>
      <c r="J26" s="69" t="n">
        <v>0</v>
      </c>
    </row>
    <row r="27" ht="12.75" customHeight="1" s="396">
      <c r="A27" s="17" t="n">
        <v>1</v>
      </c>
      <c r="B27" s="401" t="inlineStr">
        <is>
          <t>&gt; 1,5 Jahre und &lt;= 2 Jahre</t>
        </is>
      </c>
      <c r="C27" s="401" t="n"/>
      <c r="D27" s="70" t="n">
        <v>490.3</v>
      </c>
      <c r="E27" s="243" t="n">
        <v>603.451157</v>
      </c>
      <c r="F27" s="70" t="n">
        <v>331.363244</v>
      </c>
      <c r="G27" s="243" t="n">
        <v>674.890653</v>
      </c>
      <c r="I27" s="68" t="n">
        <v>357.58514567</v>
      </c>
      <c r="J27" s="69" t="n">
        <v>0</v>
      </c>
    </row>
    <row r="28" ht="12.75" customHeight="1" s="396">
      <c r="A28" s="17" t="n">
        <v>1</v>
      </c>
      <c r="B28" s="401" t="inlineStr">
        <is>
          <t>&gt; 2 Jahre und &lt;= 3 Jahre</t>
        </is>
      </c>
      <c r="C28" s="401" t="n"/>
      <c r="D28" s="70" t="n">
        <v>1142.913952</v>
      </c>
      <c r="E28" s="243" t="n">
        <v>986.917594</v>
      </c>
      <c r="F28" s="70" t="n">
        <v>928.1</v>
      </c>
      <c r="G28" s="243" t="n">
        <v>1137.703978</v>
      </c>
      <c r="I28" s="68" t="n">
        <v>918.1</v>
      </c>
      <c r="J28" s="69" t="n">
        <v>0</v>
      </c>
    </row>
    <row r="29" ht="12.75" customHeight="1" s="396">
      <c r="A29" s="17" t="n">
        <v>1</v>
      </c>
      <c r="B29" s="401" t="inlineStr">
        <is>
          <t>&gt; 3 Jahre und &lt;= 4 Jahre</t>
        </is>
      </c>
      <c r="C29" s="401" t="n"/>
      <c r="D29" s="70" t="n">
        <v>1044.09157</v>
      </c>
      <c r="E29" s="243" t="n">
        <v>1014.027883</v>
      </c>
      <c r="F29" s="70" t="n">
        <v>1112.626056</v>
      </c>
      <c r="G29" s="243" t="n">
        <v>1047.256352</v>
      </c>
      <c r="I29" s="68" t="n">
        <v>1142.91395158</v>
      </c>
      <c r="J29" s="69" t="n">
        <v>0</v>
      </c>
    </row>
    <row r="30" ht="12.75" customHeight="1" s="396">
      <c r="A30" s="17" t="n">
        <v>1</v>
      </c>
      <c r="B30" s="401" t="inlineStr">
        <is>
          <t>&gt; 4 Jahre und &lt;= 5 Jahre</t>
        </is>
      </c>
      <c r="C30" s="401" t="n"/>
      <c r="D30" s="70" t="n">
        <v>553.4635089999999</v>
      </c>
      <c r="E30" s="243" t="n">
        <v>899.701867</v>
      </c>
      <c r="F30" s="70" t="n">
        <v>1091.836103</v>
      </c>
      <c r="G30" s="243" t="n">
        <v>964.938759</v>
      </c>
      <c r="I30" s="68" t="n">
        <v>1044.09156992</v>
      </c>
      <c r="J30" s="69" t="n">
        <v>0</v>
      </c>
    </row>
    <row r="31" ht="12.75" customHeight="1" s="396">
      <c r="A31" s="17" t="n">
        <v>1</v>
      </c>
      <c r="B31" s="401" t="inlineStr">
        <is>
          <t>&gt; 5 Jahre und &lt;= 10 Jahre</t>
        </is>
      </c>
      <c r="C31" s="402" t="n"/>
      <c r="D31" s="68" t="n">
        <v>1827.797936</v>
      </c>
      <c r="E31" s="69" t="n">
        <v>2989.500899</v>
      </c>
      <c r="F31" s="68" t="n">
        <v>2160.758894</v>
      </c>
      <c r="G31" s="69" t="n">
        <v>3545.127269</v>
      </c>
      <c r="I31" s="68" t="n">
        <v>2098.25135399</v>
      </c>
      <c r="J31" s="69" t="n">
        <v>0</v>
      </c>
    </row>
    <row r="32" ht="12.75" customHeight="1" s="396">
      <c r="B32" s="401" t="inlineStr">
        <is>
          <t>&gt; 10 Jahre</t>
        </is>
      </c>
      <c r="C32" s="402" t="n"/>
      <c r="D32" s="68" t="n">
        <v>3633.605935</v>
      </c>
      <c r="E32" s="69" t="n">
        <v>4115.521751</v>
      </c>
      <c r="F32" s="68" t="n">
        <v>3912.158892</v>
      </c>
      <c r="G32" s="69" t="n">
        <v>5126.979536000001</v>
      </c>
      <c r="I32" s="68" t="n">
        <v>3916.61602574</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9478.343838999999</v>
      </c>
      <c r="E9" s="78" t="n">
        <v>8861.576892999999</v>
      </c>
    </row>
    <row r="10" ht="12.75" customHeight="1" s="396">
      <c r="A10" s="17" t="n">
        <v>0</v>
      </c>
      <c r="B10" s="79" t="inlineStr">
        <is>
          <t>Mehr als 300 Tsd. € bis einschließlich 1 Mio. €</t>
        </is>
      </c>
      <c r="C10" s="79" t="n"/>
      <c r="D10" s="68" t="n">
        <v>2799.86761</v>
      </c>
      <c r="E10" s="78" t="n">
        <v>2535.991391</v>
      </c>
    </row>
    <row r="11" ht="12.75" customHeight="1" s="396">
      <c r="A11" s="17" t="n"/>
      <c r="B11" s="79" t="inlineStr">
        <is>
          <t>Mehr als 1 Mio. € bis einschließlich 10 Mio. €</t>
        </is>
      </c>
      <c r="C11" s="79" t="n"/>
      <c r="D11" s="68" t="n">
        <v>10471.175877</v>
      </c>
      <c r="E11" s="78" t="n">
        <v>10793.942396</v>
      </c>
    </row>
    <row r="12" ht="12.75" customHeight="1" s="396">
      <c r="A12" s="17" t="n">
        <v>0</v>
      </c>
      <c r="B12" s="79" t="inlineStr">
        <is>
          <t>Mehr als 10 Mio. €</t>
        </is>
      </c>
      <c r="C12" s="79" t="n"/>
      <c r="D12" s="68" t="n">
        <v>15690.413057</v>
      </c>
      <c r="E12" s="78" t="n">
        <v>15458.560331</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5728.529506</v>
      </c>
      <c r="E21" s="69" t="n">
        <v>5885.106312</v>
      </c>
    </row>
    <row r="22" ht="12.75" customHeight="1" s="396">
      <c r="A22" s="17" t="n">
        <v>1</v>
      </c>
      <c r="B22" s="79" t="inlineStr">
        <is>
          <t>Mehr als 10 Mio. € bis einschließlich 100 Mio. €</t>
        </is>
      </c>
      <c r="C22" s="79" t="n"/>
      <c r="D22" s="70" t="n">
        <v>4300.173543999999</v>
      </c>
      <c r="E22" s="81" t="n">
        <v>4939.953494</v>
      </c>
    </row>
    <row r="23" ht="12.75" customHeight="1" s="396">
      <c r="A23" s="17" t="n">
        <v>1</v>
      </c>
      <c r="B23" s="79" t="inlineStr">
        <is>
          <t>Mehr als 100 Mio. €</t>
        </is>
      </c>
      <c r="C23" s="84" t="n"/>
      <c r="D23" s="85" t="n">
        <v>2439.134561</v>
      </c>
      <c r="E23" s="86" t="n">
        <v>3468.283208</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2109.262583</v>
      </c>
      <c r="H16" s="108" t="n">
        <v>7097.250593</v>
      </c>
      <c r="I16" s="108" t="n">
        <v>12412.177147</v>
      </c>
      <c r="J16" s="108" t="n">
        <v>270.002897</v>
      </c>
      <c r="K16" s="108" t="n">
        <v>26.98131300000001</v>
      </c>
      <c r="L16" s="108">
        <f>SUM(M16:R16)</f>
        <v/>
      </c>
      <c r="M16" s="108" t="n">
        <v>7295.309932000002</v>
      </c>
      <c r="N16" s="108" t="n">
        <v>4625.971932</v>
      </c>
      <c r="O16" s="108" t="n">
        <v>226.496759</v>
      </c>
      <c r="P16" s="108" t="n">
        <v>4176.095858</v>
      </c>
      <c r="Q16" s="108" t="n">
        <v>192.386079</v>
      </c>
      <c r="R16" s="108" t="n">
        <v>7.865291</v>
      </c>
      <c r="S16" s="109" t="n">
        <v>0</v>
      </c>
      <c r="T16" s="296" t="n">
        <v>0</v>
      </c>
    </row>
    <row r="17" ht="12.75" customHeight="1" s="396">
      <c r="C17" s="104" t="n"/>
      <c r="D17" s="284">
        <f>"Jahr "&amp;(AktJahr-1)</f>
        <v/>
      </c>
      <c r="E17" s="297">
        <f>F17+L17</f>
        <v/>
      </c>
      <c r="F17" s="110">
        <f>SUM(G17:K17)</f>
        <v/>
      </c>
      <c r="G17" s="110" t="n">
        <v>1795.413766</v>
      </c>
      <c r="H17" s="110" t="n">
        <v>6544.583811</v>
      </c>
      <c r="I17" s="110" t="n">
        <v>12981.489136</v>
      </c>
      <c r="J17" s="110" t="n">
        <v>229.635953</v>
      </c>
      <c r="K17" s="110" t="n">
        <v>13.701503</v>
      </c>
      <c r="L17" s="110">
        <f>SUM(M17:R17)</f>
        <v/>
      </c>
      <c r="M17" s="110" t="n">
        <v>6803.685369999998</v>
      </c>
      <c r="N17" s="110" t="n">
        <v>4818.621275</v>
      </c>
      <c r="O17" s="110" t="n">
        <v>206.36147</v>
      </c>
      <c r="P17" s="110" t="n">
        <v>4062.58692</v>
      </c>
      <c r="Q17" s="110" t="n">
        <v>184.174057</v>
      </c>
      <c r="R17" s="110" t="n">
        <v>9.817752</v>
      </c>
      <c r="S17" s="111" t="n">
        <v>0</v>
      </c>
      <c r="T17" s="298" t="n">
        <v>0</v>
      </c>
    </row>
    <row r="18" ht="12.75" customHeight="1" s="396">
      <c r="B18" s="13" t="inlineStr">
        <is>
          <t>DE</t>
        </is>
      </c>
      <c r="C18" s="106" t="inlineStr">
        <is>
          <t>Deutschland</t>
        </is>
      </c>
      <c r="D18" s="283">
        <f>$D$16</f>
        <v/>
      </c>
      <c r="E18" s="295">
        <f>F18+L18</f>
        <v/>
      </c>
      <c r="F18" s="108">
        <f>SUM(G18:K18)</f>
        <v/>
      </c>
      <c r="G18" s="108" t="n">
        <v>2109.246486</v>
      </c>
      <c r="H18" s="108" t="n">
        <v>7096.869033</v>
      </c>
      <c r="I18" s="108" t="n">
        <v>12404.137147</v>
      </c>
      <c r="J18" s="108" t="n">
        <v>270.002897</v>
      </c>
      <c r="K18" s="108" t="n">
        <v>26.98131300000001</v>
      </c>
      <c r="L18" s="108">
        <f>SUM(M18:R18)</f>
        <v/>
      </c>
      <c r="M18" s="108" t="n">
        <v>6417.826098000002</v>
      </c>
      <c r="N18" s="108" t="n">
        <v>4278.162052000001</v>
      </c>
      <c r="O18" s="108" t="n">
        <v>226.496759</v>
      </c>
      <c r="P18" s="108" t="n">
        <v>4009.592451</v>
      </c>
      <c r="Q18" s="108" t="n">
        <v>184.68053</v>
      </c>
      <c r="R18" s="108" t="n">
        <v>7.865291</v>
      </c>
      <c r="S18" s="109" t="n">
        <v>0</v>
      </c>
      <c r="T18" s="296" t="n">
        <v>0</v>
      </c>
    </row>
    <row r="19" ht="12.75" customHeight="1" s="396">
      <c r="C19" s="104" t="n"/>
      <c r="D19" s="284">
        <f>$D$17</f>
        <v/>
      </c>
      <c r="E19" s="297">
        <f>F19+L19</f>
        <v/>
      </c>
      <c r="F19" s="110">
        <f>SUM(G19:K19)</f>
        <v/>
      </c>
      <c r="G19" s="110" t="n">
        <v>1795.390768</v>
      </c>
      <c r="H19" s="110" t="n">
        <v>6544.048887</v>
      </c>
      <c r="I19" s="110" t="n">
        <v>12981.489136</v>
      </c>
      <c r="J19" s="110" t="n">
        <v>229.635953</v>
      </c>
      <c r="K19" s="110" t="n">
        <v>13.701503</v>
      </c>
      <c r="L19" s="110">
        <f>SUM(M19:R19)</f>
        <v/>
      </c>
      <c r="M19" s="110" t="n">
        <v>5954.607095999999</v>
      </c>
      <c r="N19" s="110" t="n">
        <v>4432.208079</v>
      </c>
      <c r="O19" s="110" t="n">
        <v>206.36147</v>
      </c>
      <c r="P19" s="110" t="n">
        <v>3968.714581</v>
      </c>
      <c r="Q19" s="110" t="n">
        <v>184.174057</v>
      </c>
      <c r="R19" s="110" t="n">
        <v>9.817752</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0.028821</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0.016097</v>
      </c>
      <c r="H30" s="108" t="n">
        <v>0.263381</v>
      </c>
      <c r="I30" s="108" t="n">
        <v>8.039999999999999</v>
      </c>
      <c r="J30" s="108" t="n">
        <v>0</v>
      </c>
      <c r="K30" s="108" t="n">
        <v>0</v>
      </c>
      <c r="L30" s="108">
        <f>SUM(M30:R30)</f>
        <v/>
      </c>
      <c r="M30" s="108" t="n">
        <v>174.654</v>
      </c>
      <c r="N30" s="108" t="n">
        <v>116.058</v>
      </c>
      <c r="O30" s="108" t="n">
        <v>0</v>
      </c>
      <c r="P30" s="108" t="n">
        <v>0</v>
      </c>
      <c r="Q30" s="108" t="n">
        <v>0</v>
      </c>
      <c r="R30" s="108" t="n">
        <v>0</v>
      </c>
      <c r="S30" s="109" t="n">
        <v>0</v>
      </c>
      <c r="T30" s="296" t="n">
        <v>0</v>
      </c>
    </row>
    <row r="31" ht="12.75" customHeight="1" s="396">
      <c r="C31" s="104" t="n"/>
      <c r="D31" s="284">
        <f>$D$17</f>
        <v/>
      </c>
      <c r="E31" s="297">
        <f>F31+L31</f>
        <v/>
      </c>
      <c r="F31" s="110">
        <f>SUM(G31:K31)</f>
        <v/>
      </c>
      <c r="G31" s="110" t="n">
        <v>0.022998</v>
      </c>
      <c r="H31" s="110" t="n">
        <v>0.340309</v>
      </c>
      <c r="I31" s="110" t="n">
        <v>0</v>
      </c>
      <c r="J31" s="110" t="n">
        <v>0</v>
      </c>
      <c r="K31" s="110" t="n">
        <v>0</v>
      </c>
      <c r="L31" s="110">
        <f>SUM(M31:R31)</f>
        <v/>
      </c>
      <c r="M31" s="110" t="n">
        <v>155.227714</v>
      </c>
      <c r="N31" s="110" t="n">
        <v>149.552</v>
      </c>
      <c r="O31" s="110" t="n">
        <v>0</v>
      </c>
      <c r="P31" s="110" t="n">
        <v>0</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253.132956</v>
      </c>
      <c r="N34" s="108" t="n">
        <v>9.234427999999999</v>
      </c>
      <c r="O34" s="108" t="n">
        <v>0</v>
      </c>
      <c r="P34" s="108" t="n">
        <v>0</v>
      </c>
      <c r="Q34" s="108" t="n">
        <v>7.705549</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252.700545</v>
      </c>
      <c r="N35" s="110" t="n">
        <v>9.475556000000001</v>
      </c>
      <c r="O35" s="110" t="n">
        <v>0</v>
      </c>
      <c r="P35" s="110" t="n">
        <v>0</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0.118179</v>
      </c>
      <c r="I50" s="108" t="n">
        <v>0</v>
      </c>
      <c r="J50" s="108" t="n">
        <v>0</v>
      </c>
      <c r="K50" s="108" t="n">
        <v>0</v>
      </c>
      <c r="L50" s="108">
        <f>SUM(M50:R50)</f>
        <v/>
      </c>
      <c r="M50" s="108" t="n">
        <v>445.406878</v>
      </c>
      <c r="N50" s="108" t="n">
        <v>123.417624</v>
      </c>
      <c r="O50" s="108" t="n">
        <v>0</v>
      </c>
      <c r="P50" s="108" t="n">
        <v>155.81</v>
      </c>
      <c r="Q50" s="108" t="n">
        <v>0</v>
      </c>
      <c r="R50" s="108" t="n">
        <v>0</v>
      </c>
      <c r="S50" s="109" t="n">
        <v>0</v>
      </c>
      <c r="T50" s="296" t="n">
        <v>0</v>
      </c>
    </row>
    <row r="51" ht="12.75" customHeight="1" s="396">
      <c r="C51" s="104" t="n"/>
      <c r="D51" s="284">
        <f>$D$17</f>
        <v/>
      </c>
      <c r="E51" s="297">
        <f>F51+L51</f>
        <v/>
      </c>
      <c r="F51" s="110">
        <f>SUM(G51:K51)</f>
        <v/>
      </c>
      <c r="G51" s="110" t="n">
        <v>0</v>
      </c>
      <c r="H51" s="110" t="n">
        <v>0.165794</v>
      </c>
      <c r="I51" s="110" t="n">
        <v>0</v>
      </c>
      <c r="J51" s="110" t="n">
        <v>0</v>
      </c>
      <c r="K51" s="110" t="n">
        <v>0</v>
      </c>
      <c r="L51" s="110">
        <f>SUM(M51:R51)</f>
        <v/>
      </c>
      <c r="M51" s="110" t="n">
        <v>436.860015</v>
      </c>
      <c r="N51" s="110" t="n">
        <v>123.417624</v>
      </c>
      <c r="O51" s="110" t="n">
        <v>0</v>
      </c>
      <c r="P51" s="110" t="n">
        <v>92.81</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4.29</v>
      </c>
      <c r="N52" s="108" t="n">
        <v>0</v>
      </c>
      <c r="O52" s="108" t="n">
        <v>0</v>
      </c>
      <c r="P52" s="108" t="n">
        <v>9.702316999999999</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4.29</v>
      </c>
      <c r="N53" s="110" t="n">
        <v>0</v>
      </c>
      <c r="O53" s="110" t="n">
        <v>0</v>
      </c>
      <c r="P53" s="110" t="n">
        <v>0</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47.823341</v>
      </c>
      <c r="O54" s="108" t="n">
        <v>0</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0</v>
      </c>
      <c r="N55" s="110" t="n">
        <v>49.005257</v>
      </c>
      <c r="O55" s="110" t="n">
        <v>0</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51.276487</v>
      </c>
      <c r="O60" s="108" t="n">
        <v>0</v>
      </c>
      <c r="P60" s="108" t="n">
        <v>0.99109</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54.962759</v>
      </c>
      <c r="O61" s="110" t="n">
        <v>0</v>
      </c>
      <c r="P61" s="110" t="n">
        <v>1.062339</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597.055324</v>
      </c>
      <c r="H12" s="108" t="n">
        <v>2244.078498</v>
      </c>
      <c r="I12" s="108" t="n">
        <v>8524.346312</v>
      </c>
      <c r="J12" s="109" t="n">
        <v>566.582848</v>
      </c>
      <c r="K12" s="145" t="n">
        <v>91.08335799999999</v>
      </c>
      <c r="L12" s="108" t="n">
        <v>340.141046</v>
      </c>
      <c r="M12" s="108" t="n">
        <v>100.755831</v>
      </c>
      <c r="N12" s="296" t="n">
        <v>3.794395</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1198.196689</v>
      </c>
      <c r="H13" s="150" t="n">
        <v>2861.599263</v>
      </c>
      <c r="I13" s="150" t="n">
        <v>9109.363000000001</v>
      </c>
      <c r="J13" s="151" t="n">
        <v>625.927875</v>
      </c>
      <c r="K13" s="149" t="n">
        <v>51.129188</v>
      </c>
      <c r="L13" s="150" t="n">
        <v>314.617891</v>
      </c>
      <c r="M13" s="150" t="n">
        <v>128.29786</v>
      </c>
      <c r="N13" s="316" t="n">
        <v>4.211247</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26</v>
      </c>
      <c r="H14" s="108" t="n">
        <v>1428.350691</v>
      </c>
      <c r="I14" s="108" t="n">
        <v>8484.945745999999</v>
      </c>
      <c r="J14" s="109" t="n">
        <v>495.182791</v>
      </c>
      <c r="K14" s="145" t="n">
        <v>91.08335799999999</v>
      </c>
      <c r="L14" s="108" t="n">
        <v>171.748399</v>
      </c>
      <c r="M14" s="108" t="n">
        <v>100.755831</v>
      </c>
      <c r="N14" s="296" t="n">
        <v>3.794395</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203.847536</v>
      </c>
      <c r="H15" s="150" t="n">
        <v>1586.647958</v>
      </c>
      <c r="I15" s="150" t="n">
        <v>8993.688184000001</v>
      </c>
      <c r="J15" s="151" t="n">
        <v>538.436384</v>
      </c>
      <c r="K15" s="149" t="n">
        <v>51.129188</v>
      </c>
      <c r="L15" s="150" t="n">
        <v>157.551222</v>
      </c>
      <c r="M15" s="150" t="n">
        <v>128.29786</v>
      </c>
      <c r="N15" s="316" t="n">
        <v>4.211247</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45</v>
      </c>
      <c r="H16" s="108" t="n">
        <v>23</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30</v>
      </c>
      <c r="H17" s="150" t="n">
        <v>23</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40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40</v>
      </c>
      <c r="H27" s="150" t="n">
        <v>0</v>
      </c>
      <c r="I27" s="150" t="n">
        <v>4.75</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10</v>
      </c>
      <c r="H34" s="108" t="n">
        <v>98.750522</v>
      </c>
      <c r="I34" s="108" t="n">
        <v>6.205451</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170</v>
      </c>
      <c r="H35" s="150" t="n">
        <v>108.760417</v>
      </c>
      <c r="I35" s="150" t="n">
        <v>77.38130100000001</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7.4</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7.4</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418.655324</v>
      </c>
      <c r="H48" s="108" t="n">
        <v>25</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416.949153</v>
      </c>
      <c r="H49" s="150" t="n">
        <v>25</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280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50</v>
      </c>
      <c r="H62" s="108" t="n">
        <v>224.346</v>
      </c>
      <c r="I62" s="108" t="n">
        <v>30</v>
      </c>
      <c r="J62" s="109" t="n">
        <v>0</v>
      </c>
      <c r="K62" s="145" t="n">
        <v>0</v>
      </c>
      <c r="L62" s="108" t="n">
        <v>24.24</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50</v>
      </c>
      <c r="H63" s="150" t="n">
        <v>699.096</v>
      </c>
      <c r="I63" s="150" t="n">
        <v>30</v>
      </c>
      <c r="J63" s="151" t="n">
        <v>0</v>
      </c>
      <c r="K63" s="149" t="n">
        <v>0</v>
      </c>
      <c r="L63" s="150" t="n">
        <v>24.24</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156.887355</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170.821791</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287.74393</v>
      </c>
      <c r="I80" s="108" t="n">
        <v>3.195115</v>
      </c>
      <c r="J80" s="109" t="n">
        <v>0</v>
      </c>
      <c r="K80" s="145" t="n">
        <v>0</v>
      </c>
      <c r="L80" s="108" t="n">
        <v>144.152647</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248.273097</v>
      </c>
      <c r="I81" s="150" t="n">
        <v>3.543515</v>
      </c>
      <c r="J81" s="151" t="n">
        <v>0</v>
      </c>
      <c r="K81" s="149" t="n">
        <v>0</v>
      </c>
      <c r="L81" s="150" t="n">
        <v>132.826669</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71.400057</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87.491491</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948</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948</v>
      </c>
      <c r="F15" s="108" t="n">
        <v>0</v>
      </c>
      <c r="G15" s="108" t="n">
        <v>0</v>
      </c>
      <c r="H15" s="147" t="n">
        <v>0</v>
      </c>
      <c r="I15" s="108" t="n">
        <v>0</v>
      </c>
      <c r="J15" s="296" t="n">
        <v>0</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