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DekaBank Deutsche Girozentrale</t>
        </is>
      </c>
      <c r="H2" s="4" t="n"/>
      <c r="I2" s="4" t="n"/>
    </row>
    <row r="3" ht="15" customHeight="1" s="419">
      <c r="G3" s="5" t="inlineStr">
        <is>
          <t>Mainzer Landstraße 16</t>
        </is>
      </c>
      <c r="H3" s="6" t="n"/>
      <c r="I3" s="6" t="n"/>
    </row>
    <row r="4" ht="15" customHeight="1" s="419">
      <c r="G4" s="5" t="inlineStr">
        <is>
          <t>60325 Frankfurt am Main</t>
        </is>
      </c>
      <c r="H4" s="6" t="n"/>
      <c r="I4" s="6" t="n"/>
      <c r="J4" s="7" t="n"/>
    </row>
    <row r="5" ht="15" customHeight="1" s="419">
      <c r="G5" s="5" t="inlineStr">
        <is>
          <t>Telefon: +49 69  7147 - 652</t>
        </is>
      </c>
      <c r="H5" s="6" t="n"/>
      <c r="I5" s="6" t="n"/>
      <c r="J5" s="7" t="n"/>
    </row>
    <row r="6" ht="15" customHeight="1" s="419">
      <c r="G6" s="5" t="inlineStr">
        <is>
          <t>Telefax: +49 69  7147 - 1376</t>
        </is>
      </c>
      <c r="H6" s="6" t="n"/>
      <c r="I6" s="6" t="n"/>
      <c r="J6" s="7" t="n"/>
    </row>
    <row r="7" ht="15" customHeight="1" s="419">
      <c r="G7" s="5" t="inlineStr">
        <is>
          <t>E-Mail: service@deka.de</t>
        </is>
      </c>
      <c r="H7" s="6" t="n"/>
      <c r="I7" s="6" t="n"/>
    </row>
    <row r="8" ht="14.1" customFormat="1" customHeight="1" s="8">
      <c r="A8" s="9" t="n"/>
      <c r="G8" s="5" t="inlineStr">
        <is>
          <t>Internet: www.deka.de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691</v>
      </c>
      <c r="E21" s="370" t="n">
        <v>465</v>
      </c>
      <c r="F21" s="369" t="n">
        <v>646.933</v>
      </c>
      <c r="G21" s="370" t="n">
        <v>467.073</v>
      </c>
      <c r="H21" s="369" t="n">
        <v>609.053</v>
      </c>
      <c r="I21" s="370" t="n">
        <v>431.623</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1194.267</v>
      </c>
      <c r="E23" s="374" t="n">
        <v>1021.607</v>
      </c>
      <c r="F23" s="373" t="n">
        <v>1142.706</v>
      </c>
      <c r="G23" s="374" t="n">
        <v>1067.525</v>
      </c>
      <c r="H23" s="373" t="n">
        <v>1078.329</v>
      </c>
      <c r="I23" s="374" t="n">
        <v>990.654</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26.73189254</v>
      </c>
      <c r="E27" s="386" t="n">
        <v>0</v>
      </c>
      <c r="F27" s="385" t="n">
        <v>12.93866725</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476.53520901</v>
      </c>
      <c r="E29" s="391" t="n">
        <v>0</v>
      </c>
      <c r="F29" s="390" t="n">
        <v>482.83442668</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503.267</v>
      </c>
      <c r="E31" s="27" t="n">
        <v>556.607</v>
      </c>
      <c r="F31" s="26" t="n">
        <v>495.773</v>
      </c>
      <c r="G31" s="27" t="n">
        <v>600.451</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3807.41</v>
      </c>
      <c r="E37" s="370" t="n">
        <v>3666.432</v>
      </c>
      <c r="F37" s="369" t="n">
        <v>3499.413</v>
      </c>
      <c r="G37" s="370" t="n">
        <v>3802.686</v>
      </c>
      <c r="H37" s="369" t="n">
        <v>3162.494</v>
      </c>
      <c r="I37" s="370" t="n">
        <v>3420.586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4571.947</v>
      </c>
      <c r="E39" s="374" t="n">
        <v>4423.802</v>
      </c>
      <c r="F39" s="373" t="n">
        <v>4166.858</v>
      </c>
      <c r="G39" s="374" t="n">
        <v>4618.269</v>
      </c>
      <c r="H39" s="373" t="n">
        <v>3750.999</v>
      </c>
      <c r="I39" s="374" t="n">
        <v>4074.069</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149.05</v>
      </c>
      <c r="E43" s="386" t="n">
        <v>0</v>
      </c>
      <c r="F43" s="385" t="n">
        <v>69.988</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615.487</v>
      </c>
      <c r="E45" s="391" t="n">
        <v>0</v>
      </c>
      <c r="F45" s="390" t="n">
        <v>597.456</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764.537</v>
      </c>
      <c r="E47" s="27" t="n">
        <v>757.369</v>
      </c>
      <c r="F47" s="26" t="n">
        <v>667.444</v>
      </c>
      <c r="G47" s="27" t="n">
        <v>815.5839999999999</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0" t="inlineStr">
        <is>
          <t>Weitere Deckungswerte für Öffentliche Pfandbriefe nach § 20 Abs. 2 S. 1 Nr. 2, § 20 Abs. 2 S. 1 Nr. 3 a) bis c), § 20 Abs. 2 S. 1 Nr. 4*</t>
        </is>
      </c>
      <c r="F7" s="481" t="n"/>
      <c r="G7" s="481" t="n"/>
      <c r="H7" s="481" t="n"/>
      <c r="I7" s="481" t="n"/>
      <c r="J7" s="481" t="n"/>
      <c r="K7" s="482" t="n"/>
    </row>
    <row r="8" ht="12.75" customHeight="1" s="419">
      <c r="C8" s="23" t="n"/>
      <c r="D8" s="23" t="n"/>
      <c r="E8" s="354" t="inlineStr">
        <is>
          <t>Summe</t>
        </is>
      </c>
      <c r="F8" s="447" t="inlineStr">
        <is>
          <t>davon</t>
        </is>
      </c>
      <c r="G8" s="483" t="n"/>
      <c r="H8" s="483" t="n"/>
      <c r="I8" s="483" t="n"/>
      <c r="J8" s="483" t="n"/>
      <c r="K8" s="484" t="n"/>
    </row>
    <row r="9" ht="25.5" customHeight="1" s="419">
      <c r="C9" s="23" t="n"/>
      <c r="D9" s="23" t="n"/>
      <c r="E9" s="303" t="n"/>
      <c r="F9" s="491" t="inlineStr">
        <is>
          <t xml:space="preserve">Forderungen gem. § 20 Abs. 2 S. 1 Nr. 2
</t>
        </is>
      </c>
      <c r="G9" s="434" t="n"/>
      <c r="H9" s="463" t="inlineStr">
        <is>
          <t xml:space="preserve">Forderungen gem. § 20 Abs. 2 S. 1 Nr. 3 a) bis c)
</t>
        </is>
      </c>
      <c r="I9" s="486" t="n"/>
      <c r="J9" s="452" t="inlineStr">
        <is>
          <t xml:space="preserve">Forderungen gem. § 20 Abs. 2 S. 1 Nr. 4
</t>
        </is>
      </c>
      <c r="K9" s="484" t="n"/>
    </row>
    <row r="10" ht="12.75" customHeight="1" s="419">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9">
      <c r="C11" s="104" t="n"/>
      <c r="D11" s="104" t="n"/>
      <c r="E11" s="305" t="n"/>
      <c r="F11" s="488" t="n"/>
      <c r="G11" s="355" t="inlineStr">
        <is>
          <t>gedeckte Schuld-
verschreibungen
gem. Art. 129 Verordnung
(EU) Nr. 575/2013</t>
        </is>
      </c>
      <c r="H11" s="489" t="n"/>
      <c r="I11" s="355" t="inlineStr">
        <is>
          <t>gedeckte Schuld-
verschreibungen
gem. Art. 129 Verordnung
(EU) Nr. 575/2013</t>
        </is>
      </c>
      <c r="J11" s="489"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29.25</v>
      </c>
      <c r="F13" s="84" t="n">
        <v>0</v>
      </c>
      <c r="G13" s="123" t="n">
        <v>0</v>
      </c>
      <c r="H13" s="84" t="n">
        <v>0</v>
      </c>
      <c r="I13" s="123" t="n">
        <v>0</v>
      </c>
      <c r="J13" s="84" t="n">
        <v>29.25</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29.25</v>
      </c>
      <c r="F15" s="84" t="n">
        <v>0</v>
      </c>
      <c r="G15" s="123" t="n">
        <v>0</v>
      </c>
      <c r="H15" s="84" t="n">
        <v>0</v>
      </c>
      <c r="I15" s="123" t="n">
        <v>0</v>
      </c>
      <c r="J15" s="84" t="n">
        <v>29.25</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 Abs. 1 S. 1 Nr. 3
</t>
        </is>
      </c>
      <c r="G9" s="485" t="n"/>
      <c r="H9" s="463" t="inlineStr">
        <is>
          <t xml:space="preserve">Forderungen gem.  § 26 Abs. 1 S. 1 Nr. 5
</t>
        </is>
      </c>
      <c r="I9" s="452" t="inlineStr">
        <is>
          <t xml:space="preserve">Forderungen gem.  § 26 Abs. 1 S. 1 Nr. 4
</t>
        </is>
      </c>
      <c r="J9" s="484" t="n"/>
    </row>
    <row r="10" ht="12.75" customHeight="1" s="419">
      <c r="C10" s="23" t="n"/>
      <c r="D10" s="23" t="n"/>
      <c r="E10" s="303" t="n"/>
      <c r="F10" s="450" t="inlineStr">
        <is>
          <t>Insgesamt</t>
        </is>
      </c>
      <c r="G10" s="232" t="inlineStr">
        <is>
          <t>davon</t>
        </is>
      </c>
      <c r="H10" s="492" t="n"/>
      <c r="I10" s="457" t="inlineStr">
        <is>
          <t>Insgesamt</t>
        </is>
      </c>
      <c r="J10" s="357" t="inlineStr">
        <is>
          <t>davon</t>
        </is>
      </c>
    </row>
    <row r="11" ht="53.25" customHeight="1" s="419">
      <c r="C11" s="104" t="n"/>
      <c r="D11" s="104" t="n"/>
      <c r="E11" s="305" t="n"/>
      <c r="F11" s="488" t="n"/>
      <c r="G11" s="355" t="inlineStr">
        <is>
          <t>gedeckte Schuldverschreibungen gem. Art. 129 Verordnung (EU) Nr. 575/2013</t>
        </is>
      </c>
      <c r="H11" s="493" t="n"/>
      <c r="I11" s="489"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26f Abs. 1 S. 1 Nr. 3
</t>
        </is>
      </c>
      <c r="G9" s="485" t="n"/>
      <c r="H9" s="463" t="inlineStr">
        <is>
          <t xml:space="preserve">Forderungen gem.  § 26f Abs. 1 S. 1 Nr. 4
</t>
        </is>
      </c>
      <c r="I9" s="486" t="n"/>
      <c r="J9" s="452" t="inlineStr">
        <is>
          <t xml:space="preserve">Forderungen gem.  § 26f Abs. 1 S. 1 Nr. 5
</t>
        </is>
      </c>
    </row>
    <row r="10" ht="12.75" customHeight="1" s="419">
      <c r="C10" s="23" t="n"/>
      <c r="D10" s="23" t="n"/>
      <c r="E10" s="303" t="n"/>
      <c r="F10" s="450" t="inlineStr">
        <is>
          <t>Insgesamt</t>
        </is>
      </c>
      <c r="G10" s="232" t="inlineStr">
        <is>
          <t>davon</t>
        </is>
      </c>
      <c r="H10" s="450" t="inlineStr">
        <is>
          <t>Insgesamt</t>
        </is>
      </c>
      <c r="I10" s="232" t="inlineStr">
        <is>
          <t>davon</t>
        </is>
      </c>
      <c r="J10" s="487" t="n"/>
    </row>
    <row r="11" ht="54.75" customHeight="1" s="419">
      <c r="C11" s="104" t="n"/>
      <c r="D11" s="104" t="n"/>
      <c r="E11" s="305" t="n"/>
      <c r="F11" s="488" t="n"/>
      <c r="G11" s="361" t="inlineStr">
        <is>
          <t>gedeckte Schuldverschreibungen gem. Art. 129 Verordnung (EU) Nr. 575/2013</t>
        </is>
      </c>
      <c r="H11" s="488"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691</v>
      </c>
      <c r="E9" s="224" t="n">
        <v>465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1194.267</v>
      </c>
      <c r="E12" s="208" t="n">
        <v>1021.607</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6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66.7</v>
      </c>
      <c r="E18" s="212" t="n">
        <v>74.42</v>
      </c>
    </row>
    <row r="19">
      <c r="B19" s="466" t="inlineStr">
        <is>
          <t>Nettobarwert nach § 6 Pfandbrief-Barwertverordnung
je Fremdwährung in Mio. Euro
 § 28 Abs. 1 Nr. 14 (Saldo aus Aktiv-/Passivseite)</t>
        </is>
      </c>
      <c r="C19" s="169" t="inlineStr">
        <is>
          <t>CAD</t>
        </is>
      </c>
      <c r="D19" s="170" t="n">
        <v>0</v>
      </c>
      <c r="E19" s="212" t="n">
        <v>0</v>
      </c>
    </row>
    <row r="20">
      <c r="B20" s="494" t="n"/>
      <c r="C20" s="171" t="inlineStr">
        <is>
          <t>CHF</t>
        </is>
      </c>
      <c r="D20" s="170" t="n">
        <v>0</v>
      </c>
      <c r="E20" s="212" t="n">
        <v>0</v>
      </c>
    </row>
    <row r="21">
      <c r="B21" s="494" t="n"/>
      <c r="C21" s="171" t="inlineStr">
        <is>
          <t>CZK</t>
        </is>
      </c>
      <c r="D21" s="170" t="n">
        <v>0</v>
      </c>
      <c r="E21" s="212" t="n">
        <v>0</v>
      </c>
    </row>
    <row r="22">
      <c r="B22" s="494" t="n"/>
      <c r="C22" s="171" t="inlineStr">
        <is>
          <t>DKK</t>
        </is>
      </c>
      <c r="D22" s="170" t="n">
        <v>0</v>
      </c>
      <c r="E22" s="212" t="n">
        <v>0</v>
      </c>
    </row>
    <row r="23">
      <c r="B23" s="494" t="n"/>
      <c r="C23" s="171" t="inlineStr">
        <is>
          <t>GBP</t>
        </is>
      </c>
      <c r="D23" s="170" t="n">
        <v>0</v>
      </c>
      <c r="E23" s="212" t="n">
        <v>0</v>
      </c>
    </row>
    <row r="24">
      <c r="B24" s="494" t="n"/>
      <c r="C24" s="171" t="inlineStr">
        <is>
          <t>HKD</t>
        </is>
      </c>
      <c r="D24" s="170" t="n">
        <v>0</v>
      </c>
      <c r="E24" s="212" t="n">
        <v>0</v>
      </c>
    </row>
    <row r="25">
      <c r="B25" s="494" t="n"/>
      <c r="C25" s="171" t="inlineStr">
        <is>
          <t>JPY</t>
        </is>
      </c>
      <c r="D25" s="170" t="n">
        <v>0</v>
      </c>
      <c r="E25" s="212" t="n">
        <v>0</v>
      </c>
    </row>
    <row r="26">
      <c r="B26" s="494" t="n"/>
      <c r="C26" s="171" t="inlineStr">
        <is>
          <t>NOK</t>
        </is>
      </c>
      <c r="D26" s="170" t="n">
        <v>0</v>
      </c>
      <c r="E26" s="212" t="n">
        <v>0</v>
      </c>
    </row>
    <row r="27">
      <c r="B27" s="494" t="n"/>
      <c r="C27" s="171" t="inlineStr">
        <is>
          <t>SEK</t>
        </is>
      </c>
      <c r="D27" s="170" t="n">
        <v>0</v>
      </c>
      <c r="E27" s="212" t="n">
        <v>0</v>
      </c>
    </row>
    <row r="28">
      <c r="B28" s="494"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3.29</v>
      </c>
      <c r="E30" s="212" t="n">
        <v>3.09</v>
      </c>
    </row>
    <row r="31" ht="21" customHeight="1" s="419">
      <c r="B31" s="172" t="inlineStr">
        <is>
          <t xml:space="preserve">durchschnittlicher gewichteter Beleihungsauslauf
§ 28 Abs. 2 Nr. 3  </t>
        </is>
      </c>
      <c r="C31" s="171" t="inlineStr">
        <is>
          <t>%</t>
        </is>
      </c>
      <c r="D31" s="170" t="n">
        <v>59.8</v>
      </c>
      <c r="E31" s="212" t="n">
        <v>59.44</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-6.962</v>
      </c>
      <c r="E35" s="212" t="n">
        <v>0</v>
      </c>
    </row>
    <row r="36">
      <c r="A36" s="218" t="n"/>
      <c r="B36" s="242" t="inlineStr">
        <is>
          <t>Tag, an dem sich die größte negative Summe ergibt</t>
        </is>
      </c>
      <c r="C36" s="169" t="inlineStr">
        <is>
          <t>Tag (1-180)</t>
        </is>
      </c>
      <c r="D36" s="362" t="n">
        <v>167</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72.15000000000001</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3807.41</v>
      </c>
      <c r="E9" s="224" t="n">
        <v>3666.432</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9" thickBot="1">
      <c r="A11" s="218" t="n">
        <v>1</v>
      </c>
      <c r="B11" s="205" t="n"/>
      <c r="C11" s="21" t="n"/>
      <c r="D11" s="21" t="n"/>
      <c r="E11" s="210" t="n"/>
    </row>
    <row r="12">
      <c r="A12" s="218" t="n">
        <v>1</v>
      </c>
      <c r="B12" s="247" t="inlineStr">
        <is>
          <t>Deckungsmasse</t>
        </is>
      </c>
      <c r="C12" s="251" t="inlineStr">
        <is>
          <t>(Mio. €)</t>
        </is>
      </c>
      <c r="D12" s="223" t="n">
        <v>4571.947</v>
      </c>
      <c r="E12" s="224" t="n">
        <v>4423.802</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80.79000000000001</v>
      </c>
      <c r="E16" s="212" t="n">
        <v>78.53</v>
      </c>
    </row>
    <row r="17">
      <c r="A17" s="218" t="n"/>
      <c r="B17" s="495" t="inlineStr">
        <is>
          <t>Nettobarwert nach § 6 Pfandbrief-Barwertverordnung
je Fremdwährung in Mio. Euro
§ 28 Abs. 1 Nr. 14 (Saldo aus Aktiv-/Passivseite)</t>
        </is>
      </c>
      <c r="C17" s="171" t="inlineStr">
        <is>
          <t>CAD</t>
        </is>
      </c>
      <c r="D17" s="170" t="n">
        <v>0</v>
      </c>
      <c r="E17" s="212" t="n">
        <v>0</v>
      </c>
    </row>
    <row r="18" customFormat="1" s="165">
      <c r="A18" s="218" t="n"/>
      <c r="B18" s="494" t="n"/>
      <c r="C18" s="171" t="inlineStr">
        <is>
          <t>CHF</t>
        </is>
      </c>
      <c r="D18" s="170" t="n">
        <v>0</v>
      </c>
      <c r="E18" s="212" t="n">
        <v>0</v>
      </c>
    </row>
    <row r="19">
      <c r="A19" s="218" t="n"/>
      <c r="B19" s="494" t="n"/>
      <c r="C19" s="171" t="inlineStr">
        <is>
          <t>CZK</t>
        </is>
      </c>
      <c r="D19" s="170" t="n">
        <v>0</v>
      </c>
      <c r="E19" s="212" t="n">
        <v>0</v>
      </c>
    </row>
    <row r="20">
      <c r="A20" s="218" t="n"/>
      <c r="B20" s="494" t="n"/>
      <c r="C20" s="171" t="inlineStr">
        <is>
          <t>DKK</t>
        </is>
      </c>
      <c r="D20" s="170" t="n">
        <v>0</v>
      </c>
      <c r="E20" s="212" t="n">
        <v>0</v>
      </c>
    </row>
    <row r="21">
      <c r="A21" s="218" t="n">
        <v>1</v>
      </c>
      <c r="B21" s="494" t="n"/>
      <c r="C21" s="171" t="inlineStr">
        <is>
          <t>GBP</t>
        </is>
      </c>
      <c r="D21" s="170" t="n">
        <v>0</v>
      </c>
      <c r="E21" s="212" t="n">
        <v>0</v>
      </c>
    </row>
    <row r="22">
      <c r="A22" s="218" t="n">
        <v>1</v>
      </c>
      <c r="B22" s="494" t="n"/>
      <c r="C22" s="171" t="inlineStr">
        <is>
          <t>HKD</t>
        </is>
      </c>
      <c r="D22" s="170" t="n">
        <v>0</v>
      </c>
      <c r="E22" s="212" t="n">
        <v>0</v>
      </c>
    </row>
    <row r="23">
      <c r="A23" s="218" t="n">
        <v>1</v>
      </c>
      <c r="B23" s="494" t="n"/>
      <c r="C23" s="171" t="inlineStr">
        <is>
          <t>JPY</t>
        </is>
      </c>
      <c r="D23" s="170" t="n">
        <v>0</v>
      </c>
      <c r="E23" s="212" t="n">
        <v>0</v>
      </c>
    </row>
    <row r="24">
      <c r="B24" s="494" t="n"/>
      <c r="C24" s="171" t="inlineStr">
        <is>
          <t>NOK</t>
        </is>
      </c>
      <c r="D24" s="170" t="n">
        <v>0</v>
      </c>
      <c r="E24" s="212" t="n">
        <v>0</v>
      </c>
    </row>
    <row r="25">
      <c r="B25" s="494" t="n"/>
      <c r="C25" s="171" t="inlineStr">
        <is>
          <t>SEK</t>
        </is>
      </c>
      <c r="D25" s="170" t="n">
        <v>0</v>
      </c>
      <c r="E25" s="212" t="n">
        <v>0</v>
      </c>
    </row>
    <row r="26">
      <c r="B26" s="494" t="n"/>
      <c r="C26" s="171" t="inlineStr">
        <is>
          <t>USD</t>
        </is>
      </c>
      <c r="D26" s="170" t="n">
        <v>62.955</v>
      </c>
      <c r="E26" s="212" t="n">
        <v>118.876</v>
      </c>
    </row>
    <row r="27" ht="13.5" customHeight="1" s="419" thickBot="1">
      <c r="B27" s="496"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-139.059</v>
      </c>
      <c r="E30" s="212" t="n">
        <v>0</v>
      </c>
    </row>
    <row r="31">
      <c r="A31" s="218" t="n"/>
      <c r="B31" s="242" t="inlineStr">
        <is>
          <t>Tag, an dem sich die größte negative Summe ergibt</t>
        </is>
      </c>
      <c r="C31" s="169" t="inlineStr">
        <is>
          <t>Tag (1-180)</t>
        </is>
      </c>
      <c r="D31" s="362" t="n">
        <v>30</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354.694</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10" sqref="D10"/>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2</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2</v>
      </c>
      <c r="B29" s="497"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3</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3</v>
      </c>
      <c r="B29" s="497"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55.5" customHeight="1" s="419" thickBot="1">
      <c r="B10" s="230" t="inlineStr">
        <is>
          <t>ISIN</t>
        </is>
      </c>
      <c r="C10" s="204" t="inlineStr">
        <is>
          <t>(Mio. €)</t>
        </is>
      </c>
      <c r="D10" s="498" t="inlineStr">
        <is>
          <t>DE000DK010T3, DE000DK0JTW7, DE000DK0JTX5, DE000DK0JTY3, DE000DK0JTZ0, DE000DK0T061, DE000DK0T095, DE000DK0T7L8, DE000DK0YUH5, DE000DK0YUR4, DE000DK0YUS2, XS2517101478</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66" customHeight="1" s="419" thickBot="1">
      <c r="B15" s="230" t="inlineStr">
        <is>
          <t>ISIN</t>
        </is>
      </c>
      <c r="C15" s="204" t="inlineStr">
        <is>
          <t>(Mio. €)</t>
        </is>
      </c>
      <c r="D15" s="498" t="inlineStr">
        <is>
          <t>DE000DK0JTS5, DE000DK0JTV9, DE000DK0YUK9, XS1760125283, XS1875412980, XS1952579495, XS2021499871, XS2051657463, XS2109453691, XS2332799431, XS2366703259, XS2449929194, XS2502402360, XS2529513850, XS2537088598</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01.02.2023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2022</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DEKA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DekaBank Deutsche Girozentrale</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s</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40</v>
      </c>
      <c r="E11" s="45" t="n">
        <v>54.25</v>
      </c>
      <c r="F11" s="44" t="n">
        <v>20</v>
      </c>
      <c r="G11" s="45" t="n">
        <v>0</v>
      </c>
      <c r="I11" s="44" t="n">
        <v>0</v>
      </c>
      <c r="J11" s="45" t="n">
        <v>0</v>
      </c>
    </row>
    <row r="12" ht="12.75" customHeight="1" s="419">
      <c r="A12" s="17" t="n">
        <v>0</v>
      </c>
      <c r="B12" s="413" t="inlineStr">
        <is>
          <t>&gt; 0,5 Jahre und &lt;= 1 Jahr</t>
        </is>
      </c>
      <c r="C12" s="414" t="n"/>
      <c r="D12" s="44" t="n">
        <v>20</v>
      </c>
      <c r="E12" s="45" t="n">
        <v>113.767</v>
      </c>
      <c r="F12" s="44" t="n">
        <v>25</v>
      </c>
      <c r="G12" s="45" t="n">
        <v>111.347</v>
      </c>
      <c r="I12" s="44" t="n">
        <v>0</v>
      </c>
      <c r="J12" s="45" t="n">
        <v>0</v>
      </c>
    </row>
    <row r="13" ht="12.75" customHeight="1" s="419">
      <c r="A13" s="17" t="n"/>
      <c r="B13" s="413" t="inlineStr">
        <is>
          <t>&gt; 1 Jahr und &lt;= 1,5 Jahre</t>
        </is>
      </c>
      <c r="C13" s="414" t="n"/>
      <c r="D13" s="44" t="n">
        <v>0</v>
      </c>
      <c r="E13" s="45" t="n">
        <v>67.21899999999999</v>
      </c>
      <c r="F13" s="44" t="n">
        <v>40</v>
      </c>
      <c r="G13" s="45" t="n">
        <v>25</v>
      </c>
      <c r="I13" s="44" t="n">
        <v>40</v>
      </c>
      <c r="J13" s="45" t="n">
        <v>0</v>
      </c>
    </row>
    <row r="14" ht="12.75" customHeight="1" s="419">
      <c r="A14" s="17" t="n">
        <v>0</v>
      </c>
      <c r="B14" s="413" t="inlineStr">
        <is>
          <t>&gt; 1,5 Jahre und &lt;= 2 Jahre</t>
        </is>
      </c>
      <c r="C14" s="413" t="n"/>
      <c r="D14" s="46" t="n">
        <v>80</v>
      </c>
      <c r="E14" s="217" t="n">
        <v>227.712</v>
      </c>
      <c r="F14" s="46" t="n">
        <v>20</v>
      </c>
      <c r="G14" s="217" t="n">
        <v>16.21</v>
      </c>
      <c r="I14" s="44" t="n">
        <v>20</v>
      </c>
      <c r="J14" s="45" t="n">
        <v>0</v>
      </c>
    </row>
    <row r="15" ht="12.75" customHeight="1" s="419">
      <c r="A15" s="17" t="n">
        <v>0</v>
      </c>
      <c r="B15" s="413" t="inlineStr">
        <is>
          <t>&gt; 2 Jahre und &lt;= 3 Jahre</t>
        </is>
      </c>
      <c r="C15" s="413" t="n"/>
      <c r="D15" s="46" t="n">
        <v>440</v>
      </c>
      <c r="E15" s="217" t="n">
        <v>241.702</v>
      </c>
      <c r="F15" s="46" t="n">
        <v>80</v>
      </c>
      <c r="G15" s="217" t="n">
        <v>248.926</v>
      </c>
      <c r="I15" s="44" t="n">
        <v>80</v>
      </c>
      <c r="J15" s="45" t="n">
        <v>0</v>
      </c>
    </row>
    <row r="16" ht="12.75" customHeight="1" s="419">
      <c r="A16" s="17" t="n">
        <v>0</v>
      </c>
      <c r="B16" s="413" t="inlineStr">
        <is>
          <t>&gt; 3 Jahre und &lt;= 4 Jahre</t>
        </is>
      </c>
      <c r="C16" s="413" t="n"/>
      <c r="D16" s="46" t="n">
        <v>56</v>
      </c>
      <c r="E16" s="217" t="n">
        <v>153.901</v>
      </c>
      <c r="F16" s="46" t="n">
        <v>180</v>
      </c>
      <c r="G16" s="217" t="n">
        <v>240.226</v>
      </c>
      <c r="I16" s="44" t="n">
        <v>440</v>
      </c>
      <c r="J16" s="45" t="n">
        <v>0</v>
      </c>
    </row>
    <row r="17" ht="12.75" customHeight="1" s="419">
      <c r="A17" s="17" t="n">
        <v>0</v>
      </c>
      <c r="B17" s="413" t="inlineStr">
        <is>
          <t>&gt; 4 Jahre und &lt;= 5 Jahre</t>
        </is>
      </c>
      <c r="C17" s="413" t="n"/>
      <c r="D17" s="46" t="n">
        <v>55</v>
      </c>
      <c r="E17" s="217" t="n">
        <v>93.142</v>
      </c>
      <c r="F17" s="46" t="n">
        <v>50</v>
      </c>
      <c r="G17" s="217" t="n">
        <v>156.353</v>
      </c>
      <c r="I17" s="44" t="n">
        <v>56</v>
      </c>
      <c r="J17" s="45" t="n">
        <v>0</v>
      </c>
    </row>
    <row r="18" ht="12.75" customHeight="1" s="419">
      <c r="A18" s="17" t="n">
        <v>0</v>
      </c>
      <c r="B18" s="413" t="inlineStr">
        <is>
          <t>&gt; 5 Jahre und &lt;= 10 Jahre</t>
        </is>
      </c>
      <c r="C18" s="414" t="n"/>
      <c r="D18" s="44" t="n">
        <v>0</v>
      </c>
      <c r="E18" s="45" t="n">
        <v>242.574</v>
      </c>
      <c r="F18" s="44" t="n">
        <v>50</v>
      </c>
      <c r="G18" s="45" t="n">
        <v>223.545</v>
      </c>
      <c r="I18" s="44" t="n">
        <v>55</v>
      </c>
      <c r="J18" s="45" t="n">
        <v>0</v>
      </c>
    </row>
    <row r="19" ht="12.75" customHeight="1" s="419">
      <c r="A19" s="17" t="n">
        <v>0</v>
      </c>
      <c r="B19" s="413" t="inlineStr">
        <is>
          <t>&gt; 10 Jahre</t>
        </is>
      </c>
      <c r="C19" s="414" t="n"/>
      <c r="D19" s="44" t="n">
        <v>0</v>
      </c>
      <c r="E19" s="45" t="n">
        <v>0</v>
      </c>
      <c r="F19" s="44" t="n">
        <v>0</v>
      </c>
      <c r="G19" s="45" t="n">
        <v>0</v>
      </c>
      <c r="I19" s="44" t="n">
        <v>0</v>
      </c>
      <c r="J19" s="45" t="n">
        <v>0</v>
      </c>
    </row>
    <row r="20" ht="20.1" customHeight="1" s="419"/>
    <row r="21" ht="25.5" customHeight="1" s="419">
      <c r="A21" s="17" t="n">
        <v>1</v>
      </c>
      <c r="B21" s="21" t="inlineStr">
        <is>
          <t>Öffentliche Pfandbriefe</t>
        </is>
      </c>
      <c r="C21" s="37" t="n"/>
      <c r="D21" s="415">
        <f>AktQuartKurz&amp;" "&amp;AktJahr</f>
        <v/>
      </c>
      <c r="E21" s="474"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520</v>
      </c>
      <c r="E24" s="45" t="n">
        <v>313.474</v>
      </c>
      <c r="F24" s="44" t="n">
        <v>423</v>
      </c>
      <c r="G24" s="45" t="n">
        <v>78.541</v>
      </c>
      <c r="I24" s="44" t="n">
        <v>0</v>
      </c>
      <c r="J24" s="45" t="n">
        <v>0</v>
      </c>
    </row>
    <row r="25" ht="12.75" customHeight="1" s="419">
      <c r="A25" s="17" t="n"/>
      <c r="B25" s="413" t="inlineStr">
        <is>
          <t>&gt; 0,5 Jahre und &lt;= 1 Jahr</t>
        </is>
      </c>
      <c r="C25" s="414" t="n"/>
      <c r="D25" s="44" t="n">
        <v>15</v>
      </c>
      <c r="E25" s="45" t="n">
        <v>200.112</v>
      </c>
      <c r="F25" s="44" t="n">
        <v>170</v>
      </c>
      <c r="G25" s="45" t="n">
        <v>7.969</v>
      </c>
      <c r="I25" s="44" t="n">
        <v>0</v>
      </c>
      <c r="J25" s="45" t="n">
        <v>0</v>
      </c>
    </row>
    <row r="26" ht="12.75" customHeight="1" s="419">
      <c r="A26" s="17" t="n">
        <v>1</v>
      </c>
      <c r="B26" s="413" t="inlineStr">
        <is>
          <t>&gt; 1 Jahr und &lt;= 1,5 Jahre</t>
        </is>
      </c>
      <c r="C26" s="414" t="n"/>
      <c r="D26" s="44" t="n">
        <v>351.191</v>
      </c>
      <c r="E26" s="45" t="n">
        <v>359.192</v>
      </c>
      <c r="F26" s="44" t="n">
        <v>525</v>
      </c>
      <c r="G26" s="45" t="n">
        <v>287.515</v>
      </c>
      <c r="I26" s="44" t="n">
        <v>520</v>
      </c>
      <c r="J26" s="45" t="n">
        <v>0</v>
      </c>
    </row>
    <row r="27" ht="12.75" customHeight="1" s="419">
      <c r="A27" s="17" t="n">
        <v>1</v>
      </c>
      <c r="B27" s="413" t="inlineStr">
        <is>
          <t>&gt; 1,5 Jahre und &lt;= 2 Jahre</t>
        </is>
      </c>
      <c r="C27" s="413" t="n"/>
      <c r="D27" s="46" t="n">
        <v>319.873</v>
      </c>
      <c r="E27" s="217" t="n">
        <v>95</v>
      </c>
      <c r="F27" s="46" t="n">
        <v>15</v>
      </c>
      <c r="G27" s="217" t="n">
        <v>206.403</v>
      </c>
      <c r="I27" s="44" t="n">
        <v>15</v>
      </c>
      <c r="J27" s="45" t="n">
        <v>0</v>
      </c>
    </row>
    <row r="28" ht="12.75" customHeight="1" s="419">
      <c r="A28" s="17" t="n">
        <v>1</v>
      </c>
      <c r="B28" s="413" t="inlineStr">
        <is>
          <t>&gt; 2 Jahre und &lt;= 3 Jahre</t>
        </is>
      </c>
      <c r="C28" s="413" t="n"/>
      <c r="D28" s="46" t="n">
        <v>290</v>
      </c>
      <c r="E28" s="217" t="n">
        <v>234.708</v>
      </c>
      <c r="F28" s="46" t="n">
        <v>621.8680000000001</v>
      </c>
      <c r="G28" s="217" t="n">
        <v>406.382</v>
      </c>
      <c r="I28" s="44" t="n">
        <v>671.064</v>
      </c>
      <c r="J28" s="45" t="n">
        <v>0</v>
      </c>
    </row>
    <row r="29" ht="12.75" customHeight="1" s="419">
      <c r="A29" s="17" t="n">
        <v>1</v>
      </c>
      <c r="B29" s="413" t="inlineStr">
        <is>
          <t>&gt; 3 Jahre und &lt;= 4 Jahre</t>
        </is>
      </c>
      <c r="C29" s="413" t="n"/>
      <c r="D29" s="46" t="n">
        <v>327.789</v>
      </c>
      <c r="E29" s="217" t="n">
        <v>224.804</v>
      </c>
      <c r="F29" s="46" t="n">
        <v>290</v>
      </c>
      <c r="G29" s="217" t="n">
        <v>379.934</v>
      </c>
      <c r="I29" s="44" t="n">
        <v>290</v>
      </c>
      <c r="J29" s="45" t="n">
        <v>0</v>
      </c>
    </row>
    <row r="30" ht="12.75" customHeight="1" s="419">
      <c r="A30" s="17" t="n">
        <v>1</v>
      </c>
      <c r="B30" s="413" t="inlineStr">
        <is>
          <t>&gt; 4 Jahre und &lt;= 5 Jahre</t>
        </is>
      </c>
      <c r="C30" s="413" t="n"/>
      <c r="D30" s="46" t="n">
        <v>510</v>
      </c>
      <c r="E30" s="217" t="n">
        <v>517.954</v>
      </c>
      <c r="F30" s="46" t="n">
        <v>324.045</v>
      </c>
      <c r="G30" s="217" t="n">
        <v>255.567</v>
      </c>
      <c r="I30" s="44" t="n">
        <v>327.789</v>
      </c>
      <c r="J30" s="45" t="n">
        <v>0</v>
      </c>
    </row>
    <row r="31" ht="12.75" customHeight="1" s="419">
      <c r="A31" s="17" t="n">
        <v>1</v>
      </c>
      <c r="B31" s="413" t="inlineStr">
        <is>
          <t>&gt; 5 Jahre und &lt;= 10 Jahre</t>
        </is>
      </c>
      <c r="C31" s="414" t="n"/>
      <c r="D31" s="44" t="n">
        <v>1176.959</v>
      </c>
      <c r="E31" s="45" t="n">
        <v>1186.276</v>
      </c>
      <c r="F31" s="44" t="n">
        <v>901.874</v>
      </c>
      <c r="G31" s="45" t="n">
        <v>1477.304</v>
      </c>
      <c r="I31" s="44" t="n">
        <v>1336.959</v>
      </c>
      <c r="J31" s="45" t="n">
        <v>0</v>
      </c>
    </row>
    <row r="32" ht="12.75" customHeight="1" s="419">
      <c r="B32" s="413" t="inlineStr">
        <is>
          <t>&gt; 10 Jahre</t>
        </is>
      </c>
      <c r="C32" s="414" t="n"/>
      <c r="D32" s="44" t="n">
        <v>296.598</v>
      </c>
      <c r="E32" s="45" t="n">
        <v>1440.427</v>
      </c>
      <c r="F32" s="44" t="n">
        <v>395.645</v>
      </c>
      <c r="G32" s="45" t="n">
        <v>1324.187</v>
      </c>
      <c r="I32" s="44" t="n">
        <v>646.598</v>
      </c>
      <c r="J32" s="45" t="n">
        <v>0</v>
      </c>
    </row>
    <row r="33" ht="12.75" customHeight="1" s="419">
      <c r="A33" s="17" t="n">
        <v>2</v>
      </c>
    </row>
    <row r="34" ht="25.5" customHeight="1" s="419">
      <c r="A34" s="17" t="n">
        <v>2</v>
      </c>
      <c r="B34" s="21" t="inlineStr">
        <is>
          <t>Schiffspfandbriefe</t>
        </is>
      </c>
      <c r="C34" s="37" t="n"/>
      <c r="D34" s="415">
        <f>AktQuartKurz&amp;" "&amp;AktJahr</f>
        <v/>
      </c>
      <c r="E34" s="474"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4"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n"/>
      <c r="G65" s="475"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n"/>
      <c r="G66" s="475"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5" t="inlineStr">
        <is>
          <t>Zur Deckung von Hypothekenpfandbriefen verwendete Forderungen nach Größengruppen</t>
        </is>
      </c>
      <c r="C4" s="435" t="n"/>
      <c r="D4" s="435" t="n"/>
      <c r="E4" s="435" t="n"/>
    </row>
    <row r="5" ht="12.75" customHeight="1" s="419">
      <c r="B5" s="424">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0</v>
      </c>
      <c r="E9" s="54" t="n">
        <v>0</v>
      </c>
    </row>
    <row r="10" ht="12.75" customHeight="1" s="419">
      <c r="A10" s="17" t="n">
        <v>0</v>
      </c>
      <c r="B10" s="55" t="inlineStr">
        <is>
          <t>Mehr als 300 Tsd. € bis einschließlich 1 Mio. €</t>
        </is>
      </c>
      <c r="C10" s="55" t="n"/>
      <c r="D10" s="44" t="n">
        <v>0</v>
      </c>
      <c r="E10" s="54" t="n">
        <v>0</v>
      </c>
    </row>
    <row r="11" ht="12.75" customHeight="1" s="419">
      <c r="A11" s="17" t="n"/>
      <c r="B11" s="55" t="inlineStr">
        <is>
          <t>Mehr als 1 Mio. € bis einschließlich 10 Mio. €</t>
        </is>
      </c>
      <c r="C11" s="55" t="n"/>
      <c r="D11" s="44" t="n">
        <v>0</v>
      </c>
      <c r="E11" s="54" t="n">
        <v>10.3</v>
      </c>
    </row>
    <row r="12" ht="12.75" customHeight="1" s="419">
      <c r="A12" s="17" t="n">
        <v>0</v>
      </c>
      <c r="B12" s="55" t="inlineStr">
        <is>
          <t>Mehr als 10 Mio. €</t>
        </is>
      </c>
      <c r="C12" s="55" t="n"/>
      <c r="D12" s="44" t="n">
        <v>1095.017</v>
      </c>
      <c r="E12" s="54" t="n">
        <v>986.307</v>
      </c>
    </row>
    <row r="13" ht="12.75" customHeight="1" s="419">
      <c r="A13" s="17" t="n">
        <v>0</v>
      </c>
      <c r="B13" s="56" t="inlineStr">
        <is>
          <t>Summe</t>
        </is>
      </c>
      <c r="C13" s="56" t="n"/>
      <c r="D13" s="46">
        <f>SUM(D9:D12)</f>
        <v/>
      </c>
      <c r="E13" s="57">
        <f>SUM(E9:E12)</f>
        <v/>
      </c>
    </row>
    <row r="14" ht="12.75" customHeight="1" s="419"/>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140.271</v>
      </c>
      <c r="E21" s="45" t="n">
        <v>161.088</v>
      </c>
    </row>
    <row r="22" ht="12.75" customHeight="1" s="419">
      <c r="A22" s="17" t="n">
        <v>1</v>
      </c>
      <c r="B22" s="55" t="inlineStr">
        <is>
          <t>Mehr als 10 Mio. € bis einschließlich 100 Mio. €</t>
        </is>
      </c>
      <c r="C22" s="55" t="n"/>
      <c r="D22" s="46" t="n">
        <v>2641.148</v>
      </c>
      <c r="E22" s="57" t="n">
        <v>2139.376</v>
      </c>
    </row>
    <row r="23" ht="12.75" customHeight="1" s="419">
      <c r="A23" s="17" t="n">
        <v>1</v>
      </c>
      <c r="B23" s="55" t="inlineStr">
        <is>
          <t>Mehr als 100 Mio. €</t>
        </is>
      </c>
      <c r="C23" s="60" t="n"/>
      <c r="D23" s="61" t="n">
        <v>1761.278</v>
      </c>
      <c r="E23" s="62" t="n">
        <v>2123.338</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6" t="n"/>
      <c r="T14" s="477"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0</v>
      </c>
      <c r="H16" s="84" t="n">
        <v>0</v>
      </c>
      <c r="I16" s="84" t="n">
        <v>0</v>
      </c>
      <c r="J16" s="84" t="n">
        <v>0</v>
      </c>
      <c r="K16" s="84" t="n">
        <v>0</v>
      </c>
      <c r="L16" s="84">
        <f>SUM(M16:R16)</f>
        <v/>
      </c>
      <c r="M16" s="84" t="n">
        <v>892.034</v>
      </c>
      <c r="N16" s="84" t="n">
        <v>62.976</v>
      </c>
      <c r="O16" s="84" t="n">
        <v>0</v>
      </c>
      <c r="P16" s="84" t="n">
        <v>140.007</v>
      </c>
      <c r="Q16" s="84" t="n">
        <v>0</v>
      </c>
      <c r="R16" s="84" t="n">
        <v>0</v>
      </c>
      <c r="S16" s="85" t="n">
        <v>0</v>
      </c>
      <c r="T16" s="270" t="n">
        <v>0</v>
      </c>
    </row>
    <row r="17" ht="12.75" customHeight="1" s="419">
      <c r="C17" s="80" t="n"/>
      <c r="D17" s="258">
        <f>"Jahr "&amp;(AktJahr-1)</f>
        <v/>
      </c>
      <c r="E17" s="271">
        <f>F17+L17</f>
        <v/>
      </c>
      <c r="F17" s="86">
        <f>SUM(G17:K17)</f>
        <v/>
      </c>
      <c r="G17" s="86" t="n">
        <v>0</v>
      </c>
      <c r="H17" s="86" t="n">
        <v>0</v>
      </c>
      <c r="I17" s="86" t="n">
        <v>0</v>
      </c>
      <c r="J17" s="86" t="n">
        <v>0</v>
      </c>
      <c r="K17" s="86" t="n">
        <v>0</v>
      </c>
      <c r="L17" s="86">
        <f>SUM(M17:R17)</f>
        <v/>
      </c>
      <c r="M17" s="86" t="n">
        <v>872.6420000000001</v>
      </c>
      <c r="N17" s="86" t="n">
        <v>0</v>
      </c>
      <c r="O17" s="86" t="n">
        <v>0</v>
      </c>
      <c r="P17" s="86" t="n">
        <v>123.964</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0</v>
      </c>
      <c r="H18" s="84" t="n">
        <v>0</v>
      </c>
      <c r="I18" s="84" t="n">
        <v>0</v>
      </c>
      <c r="J18" s="84" t="n">
        <v>0</v>
      </c>
      <c r="K18" s="84" t="n">
        <v>0</v>
      </c>
      <c r="L18" s="84">
        <f>SUM(M18:R18)</f>
        <v/>
      </c>
      <c r="M18" s="84" t="n">
        <v>291.476</v>
      </c>
      <c r="N18" s="84" t="n">
        <v>62.976</v>
      </c>
      <c r="O18" s="84" t="n">
        <v>0</v>
      </c>
      <c r="P18" s="84" t="n">
        <v>140.007</v>
      </c>
      <c r="Q18" s="84" t="n">
        <v>0</v>
      </c>
      <c r="R18" s="84" t="n">
        <v>0</v>
      </c>
      <c r="S18" s="85" t="n">
        <v>0</v>
      </c>
      <c r="T18" s="270" t="n">
        <v>0</v>
      </c>
    </row>
    <row r="19" ht="12.75" customHeight="1" s="419">
      <c r="C19" s="80" t="n"/>
      <c r="D19" s="258">
        <f>$D$17</f>
        <v/>
      </c>
      <c r="E19" s="271">
        <f>F19+L19</f>
        <v/>
      </c>
      <c r="F19" s="86">
        <f>SUM(G19:K19)</f>
        <v/>
      </c>
      <c r="G19" s="86" t="n">
        <v>0</v>
      </c>
      <c r="H19" s="86" t="n">
        <v>0</v>
      </c>
      <c r="I19" s="86" t="n">
        <v>0</v>
      </c>
      <c r="J19" s="86" t="n">
        <v>0</v>
      </c>
      <c r="K19" s="86" t="n">
        <v>0</v>
      </c>
      <c r="L19" s="86">
        <f>SUM(M19:R19)</f>
        <v/>
      </c>
      <c r="M19" s="86" t="n">
        <v>328.553</v>
      </c>
      <c r="N19" s="86" t="n">
        <v>0</v>
      </c>
      <c r="O19" s="86" t="n">
        <v>0</v>
      </c>
      <c r="P19" s="86" t="n">
        <v>123.964</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600.558</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544.0890000000001</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539.276</v>
      </c>
      <c r="G12" s="121" t="n">
        <v>0</v>
      </c>
      <c r="H12" s="84" t="n">
        <v>511.065</v>
      </c>
      <c r="I12" s="84" t="n">
        <v>2684.945</v>
      </c>
      <c r="J12" s="85" t="n">
        <v>792.41</v>
      </c>
      <c r="K12" s="121" t="n">
        <v>432.789</v>
      </c>
      <c r="L12" s="84" t="n">
        <v>15.001</v>
      </c>
      <c r="M12" s="84" t="n">
        <v>0</v>
      </c>
      <c r="N12" s="270" t="n">
        <v>106.487</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645.21</v>
      </c>
      <c r="G13" s="125" t="n">
        <v>0</v>
      </c>
      <c r="H13" s="126" t="n">
        <v>585.754</v>
      </c>
      <c r="I13" s="126" t="n">
        <v>2569.003</v>
      </c>
      <c r="J13" s="127" t="n">
        <v>615.006</v>
      </c>
      <c r="K13" s="125" t="n">
        <v>538.881</v>
      </c>
      <c r="L13" s="126" t="n">
        <v>8.829000000000001</v>
      </c>
      <c r="M13" s="126" t="n">
        <v>0</v>
      </c>
      <c r="N13" s="290" t="n">
        <v>106.329</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84.092</v>
      </c>
      <c r="G14" s="121" t="n">
        <v>0</v>
      </c>
      <c r="H14" s="84" t="n">
        <v>497.403</v>
      </c>
      <c r="I14" s="84" t="n">
        <v>2615.616</v>
      </c>
      <c r="J14" s="85" t="n">
        <v>792.41</v>
      </c>
      <c r="K14" s="121" t="n">
        <v>84.092</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101.012</v>
      </c>
      <c r="G15" s="125" t="n">
        <v>0</v>
      </c>
      <c r="H15" s="126" t="n">
        <v>572.888</v>
      </c>
      <c r="I15" s="126" t="n">
        <v>2481.584</v>
      </c>
      <c r="J15" s="127" t="n">
        <v>615.006</v>
      </c>
      <c r="K15" s="125" t="n">
        <v>101.012</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106.487</v>
      </c>
      <c r="G20" s="121" t="n">
        <v>0</v>
      </c>
      <c r="H20" s="84" t="n">
        <v>0</v>
      </c>
      <c r="I20" s="84" t="n">
        <v>0</v>
      </c>
      <c r="J20" s="85" t="n">
        <v>0</v>
      </c>
      <c r="K20" s="121" t="n">
        <v>0</v>
      </c>
      <c r="L20" s="84" t="n">
        <v>0</v>
      </c>
      <c r="M20" s="84" t="n">
        <v>0</v>
      </c>
      <c r="N20" s="270" t="n">
        <v>106.487</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106.329</v>
      </c>
      <c r="G21" s="125" t="n">
        <v>0</v>
      </c>
      <c r="H21" s="126" t="n">
        <v>0</v>
      </c>
      <c r="I21" s="126" t="n">
        <v>0</v>
      </c>
      <c r="J21" s="127" t="n">
        <v>0</v>
      </c>
      <c r="K21" s="125" t="n">
        <v>0</v>
      </c>
      <c r="L21" s="126" t="n">
        <v>0</v>
      </c>
      <c r="M21" s="126" t="n">
        <v>0</v>
      </c>
      <c r="N21" s="290" t="n">
        <v>106.329</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170.473</v>
      </c>
      <c r="G30" s="121" t="n">
        <v>0</v>
      </c>
      <c r="H30" s="84" t="n">
        <v>0</v>
      </c>
      <c r="I30" s="84" t="n">
        <v>0</v>
      </c>
      <c r="J30" s="85" t="n">
        <v>0</v>
      </c>
      <c r="K30" s="121" t="n">
        <v>170.473</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203.419</v>
      </c>
      <c r="G31" s="125" t="n">
        <v>0</v>
      </c>
      <c r="H31" s="126" t="n">
        <v>0</v>
      </c>
      <c r="I31" s="126" t="n">
        <v>0</v>
      </c>
      <c r="J31" s="127" t="n">
        <v>0</v>
      </c>
      <c r="K31" s="125" t="n">
        <v>203.419</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69.32899999999999</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87.419</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100.27</v>
      </c>
      <c r="G46" s="121" t="n">
        <v>0</v>
      </c>
      <c r="H46" s="84" t="n">
        <v>0</v>
      </c>
      <c r="I46" s="84" t="n">
        <v>0</v>
      </c>
      <c r="J46" s="85" t="n">
        <v>0</v>
      </c>
      <c r="K46" s="121" t="n">
        <v>100.27</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132.595</v>
      </c>
      <c r="G47" s="125" t="n">
        <v>0</v>
      </c>
      <c r="H47" s="126" t="n">
        <v>0</v>
      </c>
      <c r="I47" s="126" t="n">
        <v>0</v>
      </c>
      <c r="J47" s="127" t="n">
        <v>0</v>
      </c>
      <c r="K47" s="125" t="n">
        <v>132.595</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25</v>
      </c>
      <c r="G74" s="121" t="n">
        <v>0</v>
      </c>
      <c r="H74" s="84" t="n">
        <v>0</v>
      </c>
      <c r="I74" s="84" t="n">
        <v>0</v>
      </c>
      <c r="J74" s="85" t="n">
        <v>0</v>
      </c>
      <c r="K74" s="121" t="n">
        <v>25</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37.5</v>
      </c>
      <c r="G75" s="125" t="n">
        <v>0</v>
      </c>
      <c r="H75" s="126" t="n">
        <v>0</v>
      </c>
      <c r="I75" s="126" t="n">
        <v>0</v>
      </c>
      <c r="J75" s="127" t="n">
        <v>0</v>
      </c>
      <c r="K75" s="125" t="n">
        <v>37.5</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13.662</v>
      </c>
      <c r="I80" s="84" t="n">
        <v>0</v>
      </c>
      <c r="J80" s="85" t="n">
        <v>0</v>
      </c>
      <c r="K80" s="121" t="n">
        <v>0</v>
      </c>
      <c r="L80" s="84" t="n">
        <v>15.001</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12.866</v>
      </c>
      <c r="I81" s="126" t="n">
        <v>0</v>
      </c>
      <c r="J81" s="127" t="n">
        <v>0</v>
      </c>
      <c r="K81" s="125" t="n">
        <v>0</v>
      </c>
      <c r="L81" s="126" t="n">
        <v>8.829000000000001</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52.954</v>
      </c>
      <c r="G82" s="121" t="n">
        <v>0</v>
      </c>
      <c r="H82" s="84" t="n">
        <v>0</v>
      </c>
      <c r="I82" s="84" t="n">
        <v>0</v>
      </c>
      <c r="J82" s="85" t="n">
        <v>0</v>
      </c>
      <c r="K82" s="121" t="n">
        <v>52.954</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64.355</v>
      </c>
      <c r="G83" s="125" t="n">
        <v>0</v>
      </c>
      <c r="H83" s="126" t="n">
        <v>0</v>
      </c>
      <c r="I83" s="126" t="n">
        <v>0</v>
      </c>
      <c r="J83" s="127" t="n">
        <v>0</v>
      </c>
      <c r="K83" s="125" t="n">
        <v>64.355</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5" t="inlineStr">
        <is>
          <t>Zur Deckung von Schiffspfandbriefen verwendete Forderungen nach Registerstaaten</t>
        </is>
      </c>
      <c r="J4" s="64" t="n"/>
      <c r="M4" s="64" t="n"/>
    </row>
    <row r="5" ht="21.75" customHeight="1" s="419">
      <c r="C5" s="436"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8" t="n"/>
      <c r="I9" s="441" t="n"/>
    </row>
    <row r="10" ht="12.75" customHeight="1" s="419">
      <c r="C10" s="23" t="n"/>
      <c r="D10" s="23" t="n"/>
      <c r="E10" s="328" t="n"/>
      <c r="F10" s="329" t="inlineStr">
        <is>
          <t>Seeschiffe</t>
        </is>
      </c>
      <c r="G10" s="330" t="inlineStr">
        <is>
          <t>Binnenschiffe</t>
        </is>
      </c>
      <c r="H10" s="478" t="n"/>
      <c r="I10" s="479"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5" t="inlineStr">
        <is>
          <t>Zur Deckung von Flugzeugpfandbriefen verwendete Forderungen nach Registerstaaten</t>
        </is>
      </c>
      <c r="H4" s="64" t="n"/>
      <c r="K4" s="64" t="n"/>
    </row>
    <row r="5" ht="21.75" customHeight="1" s="419">
      <c r="C5" s="424"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9">
      <c r="C9" s="23" t="n"/>
      <c r="D9" s="23" t="n"/>
      <c r="E9" s="349" t="inlineStr">
        <is>
          <t>Deckungswerte</t>
        </is>
      </c>
      <c r="F9" s="438" t="n"/>
      <c r="G9" s="441" t="n"/>
    </row>
    <row r="10" ht="12.75" customHeight="1" s="419">
      <c r="C10" s="23" t="n"/>
      <c r="D10" s="23" t="n"/>
      <c r="E10" s="350" t="n"/>
      <c r="F10" s="478" t="n"/>
      <c r="G10" s="479"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0" t="inlineStr">
        <is>
          <t>Weitere Deckungswerte für Hypothekenpfandbriefe nach § 19 Abs. 1 S. 1 Nr. 2 a) und b), § 19 Abs. 1 S. 1 Nr. 3 a) bis c), § 19 Abs. 1 S. 1 Nr. 4*</t>
        </is>
      </c>
      <c r="F7" s="481" t="n"/>
      <c r="G7" s="481" t="n"/>
      <c r="H7" s="481" t="n"/>
      <c r="I7" s="481" t="n"/>
      <c r="J7" s="482" t="n"/>
    </row>
    <row r="8" ht="12.75" customHeight="1" s="419">
      <c r="C8" s="23" t="n"/>
      <c r="D8" s="23" t="n"/>
      <c r="E8" s="354" t="inlineStr">
        <is>
          <t>Summe</t>
        </is>
      </c>
      <c r="F8" s="447" t="inlineStr">
        <is>
          <t>davon</t>
        </is>
      </c>
      <c r="G8" s="483" t="n"/>
      <c r="H8" s="483" t="n"/>
      <c r="I8" s="483" t="n"/>
      <c r="J8" s="484" t="n"/>
    </row>
    <row r="9" ht="25.5" customHeight="1" s="419">
      <c r="C9" s="23" t="n"/>
      <c r="D9" s="23" t="n"/>
      <c r="E9" s="303" t="n"/>
      <c r="F9" s="448" t="inlineStr">
        <is>
          <t xml:space="preserve">Forderungen gem. § 19 Abs. 1 S. 1 Nr. 2 a) und b)
</t>
        </is>
      </c>
      <c r="G9" s="485" t="n"/>
      <c r="H9" s="463" t="inlineStr">
        <is>
          <t xml:space="preserve">Forderungen gem.  § 19 Abs. 1 S. 1 Nr. 3 a) bis c)
</t>
        </is>
      </c>
      <c r="I9" s="486" t="n"/>
      <c r="J9" s="452" t="inlineStr">
        <is>
          <t xml:space="preserve">Forderungen gem.  § 19 Abs. 1 S. 1 Nr. 4
</t>
        </is>
      </c>
    </row>
    <row r="10" ht="12.75" customHeight="1" s="419">
      <c r="C10" s="23" t="n"/>
      <c r="D10" s="23" t="n"/>
      <c r="E10" s="303" t="n"/>
      <c r="F10" s="450" t="inlineStr">
        <is>
          <t>Insgesamt</t>
        </is>
      </c>
      <c r="G10" s="231" t="inlineStr">
        <is>
          <t>davon</t>
        </is>
      </c>
      <c r="H10" s="457" t="inlineStr">
        <is>
          <t>Insgesamt</t>
        </is>
      </c>
      <c r="I10" s="232" t="inlineStr">
        <is>
          <t>davon</t>
        </is>
      </c>
      <c r="J10" s="487" t="n"/>
    </row>
    <row r="11" ht="53.25" customHeight="1" s="419">
      <c r="C11" s="104" t="n"/>
      <c r="D11" s="104" t="n"/>
      <c r="E11" s="305" t="n"/>
      <c r="F11" s="488" t="n"/>
      <c r="G11" s="355" t="inlineStr">
        <is>
          <t>gedeckte Schuldverschreibungen gem. Art. 129 Verordnung (EU) Nr. 575/2013</t>
        </is>
      </c>
      <c r="H11" s="489"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99.25</v>
      </c>
      <c r="F13" s="84" t="n">
        <v>0</v>
      </c>
      <c r="G13" s="84" t="n">
        <v>0</v>
      </c>
      <c r="H13" s="123" t="n">
        <v>99.25</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99.25</v>
      </c>
      <c r="F15" s="84" t="n">
        <v>0</v>
      </c>
      <c r="G15" s="84" t="n">
        <v>0</v>
      </c>
      <c r="H15" s="123" t="n">
        <v>99.25</v>
      </c>
      <c r="I15" s="84" t="n">
        <v>0</v>
      </c>
      <c r="J15" s="270" t="n">
        <v>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3"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2023-01-19T20:29:11Z</dcterms:modified>
  <cp:lastModifiedBy>Kamil Popanda</cp:lastModifiedBy>
  <cp:revision>31</cp:revision>
  <cp:lastPrinted>2022-10-20T16:30:44Z</cp:lastPrinted>
</cp:coreProperties>
</file>