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6096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DVB Bank SE</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Platz der Republik 6</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60325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9750-40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69 9750-4444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info@dvbbank.com</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www.dvbbank.com</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c r="E21" s="378" t="n"/>
      <c r="F21" s="377" t="n"/>
      <c r="G21" s="378" t="n"/>
      <c r="H21" s="377" t="n"/>
      <c r="I21" s="37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c r="E22" s="382" t="n"/>
      <c r="F22" s="381" t="n"/>
      <c r="G22" s="382" t="n"/>
      <c r="H22" s="381" t="n"/>
      <c r="I22" s="382"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c r="E23" s="386" t="n"/>
      <c r="F23" s="385" t="n"/>
      <c r="G23" s="386" t="n"/>
      <c r="H23" s="385" t="n"/>
      <c r="I23" s="386"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c r="E24" s="390" t="n"/>
      <c r="F24" s="389" t="n"/>
      <c r="G24" s="390" t="n"/>
      <c r="H24" s="389" t="n"/>
      <c r="I24" s="390"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c r="E28" s="400" t="n"/>
      <c r="F28" s="399" t="n"/>
      <c r="G28" s="400" t="n"/>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250</v>
      </c>
      <c r="E47" s="378" t="n">
        <v>500</v>
      </c>
      <c r="F47" s="377" t="n">
        <v>250.036</v>
      </c>
      <c r="G47" s="378" t="n">
        <v>501.652</v>
      </c>
      <c r="H47" s="377" t="n">
        <v>249.995</v>
      </c>
      <c r="I47" s="378" t="n">
        <v>501.236</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597.259</v>
      </c>
      <c r="E49" s="378" t="n">
        <v>869.197</v>
      </c>
      <c r="F49" s="377" t="n">
        <v>664.009</v>
      </c>
      <c r="G49" s="378" t="n">
        <v>914.407</v>
      </c>
      <c r="H49" s="377" t="n">
        <v>605.725</v>
      </c>
      <c r="I49" s="378" t="n">
        <v>856.808</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347.259</v>
      </c>
      <c r="E54" s="400" t="n">
        <v>369.197</v>
      </c>
      <c r="F54" s="399" t="n">
        <v>413.973</v>
      </c>
      <c r="G54" s="400" t="n">
        <v>412.755</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215.5</v>
      </c>
      <c r="F13" s="490" t="n">
        <v>0</v>
      </c>
      <c r="G13" s="490" t="n">
        <v>215.5</v>
      </c>
      <c r="H13" s="490" t="n">
        <v>0</v>
      </c>
      <c r="I13" s="535" t="n">
        <v>0</v>
      </c>
    </row>
    <row customHeight="1" ht="12.8" r="14" s="349">
      <c r="B14" s="604" t="n"/>
      <c r="C14" s="439" t="n"/>
      <c r="D14" s="439">
        <f>"Jahr "&amp;(AktJahr-1)</f>
        <v/>
      </c>
      <c r="E14" s="536" t="n">
        <v>265</v>
      </c>
      <c r="F14" s="539" t="n">
        <v>0</v>
      </c>
      <c r="G14" s="539" t="n">
        <v>265</v>
      </c>
      <c r="H14" s="539" t="n">
        <v>0</v>
      </c>
      <c r="I14" s="541" t="n">
        <v>0</v>
      </c>
    </row>
    <row customHeight="1" ht="12.8" r="15" s="349">
      <c r="B15" s="604" t="inlineStr">
        <is>
          <t>DE</t>
        </is>
      </c>
      <c r="C15" s="488" t="inlineStr">
        <is>
          <t>Germany</t>
        </is>
      </c>
      <c r="D15" s="489">
        <f>$D$13</f>
        <v/>
      </c>
      <c r="E15" s="531" t="n">
        <v>15</v>
      </c>
      <c r="F15" s="490" t="n">
        <v>0</v>
      </c>
      <c r="G15" s="490" t="n">
        <v>15</v>
      </c>
      <c r="H15" s="490" t="n">
        <v>0</v>
      </c>
      <c r="I15" s="535" t="n">
        <v>0</v>
      </c>
    </row>
    <row customHeight="1" ht="12.8" r="16" s="349">
      <c r="B16" s="604" t="n"/>
      <c r="C16" s="439" t="n"/>
      <c r="D16" s="439">
        <f>$D$14</f>
        <v/>
      </c>
      <c r="E16" s="536" t="n">
        <v>265</v>
      </c>
      <c r="F16" s="539" t="n">
        <v>0</v>
      </c>
      <c r="G16" s="539" t="n">
        <v>265</v>
      </c>
      <c r="H16" s="539" t="n">
        <v>0</v>
      </c>
      <c r="I16" s="541" t="n">
        <v>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v>200.5</v>
      </c>
      <c r="F33" s="490" t="n">
        <v>0</v>
      </c>
      <c r="G33" s="490" t="n">
        <v>200.5</v>
      </c>
      <c r="H33" s="490" t="n">
        <v>0</v>
      </c>
      <c r="I33" s="535" t="n">
        <v>0</v>
      </c>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0</v>
      </c>
      <c r="E9" s="622" t="n">
        <v>0</v>
      </c>
    </row>
    <row customHeight="1" ht="20.1" r="10" s="349">
      <c r="A10" s="623" t="n">
        <v>0</v>
      </c>
      <c r="B10" s="624" t="inlineStr">
        <is>
          <t>thereof percentage share of fixed-rate Pfandbriefe
section 28 para. 1 no. 9</t>
        </is>
      </c>
      <c r="C10" s="625" t="inlineStr">
        <is>
          <t>%</t>
        </is>
      </c>
      <c r="D10" s="626" t="n">
        <v>0</v>
      </c>
      <c r="E10" s="627" t="n">
        <v>0</v>
      </c>
    </row>
    <row customHeight="1" ht="8.1" r="11" s="349">
      <c r="A11" s="613" t="n">
        <v>0</v>
      </c>
      <c r="B11" s="628" t="n"/>
      <c r="C11" s="375" t="n"/>
      <c r="D11" s="375" t="n"/>
      <c r="E11" s="629" t="n"/>
    </row>
    <row customHeight="1" ht="15.95" r="12" s="349">
      <c r="A12" s="613" t="n">
        <v>0</v>
      </c>
      <c r="B12" s="630" t="inlineStr">
        <is>
          <t>Cover Pool</t>
        </is>
      </c>
      <c r="C12" s="631" t="inlineStr">
        <is>
          <t>(€ mn.)</t>
        </is>
      </c>
      <c r="D12" s="621" t="n">
        <v>0</v>
      </c>
      <c r="E12" s="622" t="n">
        <v>0</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0</v>
      </c>
      <c r="E16" s="635" t="n">
        <v>0</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0</v>
      </c>
      <c r="E28" s="635" t="n">
        <v>0</v>
      </c>
    </row>
    <row customHeight="1" ht="30" r="29" s="349">
      <c r="A29" s="613" t="n">
        <v>0</v>
      </c>
      <c r="B29" s="640" t="inlineStr">
        <is>
          <t>average loan-to-value ratio, weighted using the mortgage lending value
section 28 para. 2 no. 3</t>
        </is>
      </c>
      <c r="C29" s="636" t="inlineStr">
        <is>
          <t>%</t>
        </is>
      </c>
      <c r="D29" s="634" t="n">
        <v>0</v>
      </c>
      <c r="E29" s="635" t="n">
        <v>0</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250</v>
      </c>
      <c r="E59" s="622" t="n">
        <v>500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597.259</v>
      </c>
      <c r="E62" s="649" t="n">
        <v>869.197</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37.6</v>
      </c>
      <c r="E66" s="635" t="n">
        <v>31.3</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355.359</v>
      </c>
      <c r="E76" s="635" t="n">
        <v>587.143</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29.10.2020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DVB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DVB Bank SE</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n"/>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inlineStr">
        <is>
          <t>D</t>
        </is>
      </c>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c r="E11" s="425" t="n"/>
      <c r="F11" s="424" t="n"/>
      <c r="G11" s="425" t="n"/>
    </row>
    <row customHeight="1" ht="12.8" r="12" s="349">
      <c r="A12" s="365" t="n">
        <v>0</v>
      </c>
      <c r="B12" s="422" t="inlineStr">
        <is>
          <t>&gt; 0,5 years and &lt;= 1 year</t>
        </is>
      </c>
      <c r="C12" s="423" t="n"/>
      <c r="D12" s="424" t="n"/>
      <c r="E12" s="425" t="n"/>
      <c r="F12" s="424" t="n"/>
      <c r="G12" s="425" t="n"/>
    </row>
    <row customHeight="1" ht="12.8" r="13" s="349">
      <c r="A13" s="365" t="n">
        <v>0</v>
      </c>
      <c r="B13" s="422" t="inlineStr">
        <is>
          <t>&gt; 1  year and &lt;= 1,5 years</t>
        </is>
      </c>
      <c r="C13" s="423" t="n"/>
      <c r="D13" s="424" t="n"/>
      <c r="E13" s="425" t="n"/>
      <c r="F13" s="424" t="n"/>
      <c r="G13" s="425" t="n"/>
    </row>
    <row customHeight="1" ht="12.8" r="14" s="349">
      <c r="A14" s="365" t="n">
        <v>0</v>
      </c>
      <c r="B14" s="422" t="inlineStr">
        <is>
          <t>&gt; 1,5 years and &lt;= 2 years</t>
        </is>
      </c>
      <c r="C14" s="422" t="n"/>
      <c r="D14" s="426" t="n"/>
      <c r="E14" s="427" t="n"/>
      <c r="F14" s="426" t="n"/>
      <c r="G14" s="427" t="n"/>
    </row>
    <row customHeight="1" ht="12.8" r="15" s="349">
      <c r="A15" s="365" t="n">
        <v>0</v>
      </c>
      <c r="B15" s="422" t="inlineStr">
        <is>
          <t>&gt; 2 years and &lt;= 3 years</t>
        </is>
      </c>
      <c r="C15" s="422" t="n"/>
      <c r="D15" s="426" t="n"/>
      <c r="E15" s="427" t="n"/>
      <c r="F15" s="426" t="n"/>
      <c r="G15" s="427" t="n"/>
    </row>
    <row customHeight="1" ht="12.8" r="16" s="349">
      <c r="A16" s="365" t="n">
        <v>0</v>
      </c>
      <c r="B16" s="422" t="inlineStr">
        <is>
          <t>&gt; 3 years and &lt;= 4 years</t>
        </is>
      </c>
      <c r="C16" s="422" t="n"/>
      <c r="D16" s="426" t="n"/>
      <c r="E16" s="427" t="n"/>
      <c r="F16" s="426" t="n"/>
      <c r="G16" s="427" t="n"/>
    </row>
    <row customHeight="1" ht="12.8" r="17" s="349">
      <c r="A17" s="365" t="n">
        <v>0</v>
      </c>
      <c r="B17" s="422" t="inlineStr">
        <is>
          <t>&gt; 4 years and &lt;= 5 years</t>
        </is>
      </c>
      <c r="C17" s="422" t="n"/>
      <c r="D17" s="426" t="n"/>
      <c r="E17" s="427" t="n"/>
      <c r="F17" s="426" t="n"/>
      <c r="G17" s="427" t="n"/>
    </row>
    <row customHeight="1" ht="12.8" r="18" s="349">
      <c r="A18" s="365" t="n">
        <v>0</v>
      </c>
      <c r="B18" s="422" t="inlineStr">
        <is>
          <t>&gt; 5 years and &lt;= 10 years</t>
        </is>
      </c>
      <c r="C18" s="423" t="n"/>
      <c r="D18" s="424" t="n"/>
      <c r="E18" s="425" t="n"/>
      <c r="F18" s="424" t="n"/>
      <c r="G18" s="425" t="n"/>
    </row>
    <row customHeight="1" ht="12.8" r="19" s="349">
      <c r="A19" s="365" t="n">
        <v>0</v>
      </c>
      <c r="B19" s="422" t="inlineStr">
        <is>
          <t>&gt; 10 years</t>
        </is>
      </c>
      <c r="C19" s="423" t="n"/>
      <c r="D19" s="424" t="n"/>
      <c r="E19" s="425" t="n"/>
      <c r="F19" s="424" t="n"/>
      <c r="G19" s="425" t="n"/>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v>250</v>
      </c>
      <c r="E37" s="425" t="n">
        <v>27.164</v>
      </c>
      <c r="F37" s="424" t="n">
        <v>250</v>
      </c>
      <c r="G37" s="425" t="n">
        <v>41.434</v>
      </c>
    </row>
    <row customHeight="1" ht="12.8" r="38" s="349">
      <c r="A38" s="365" t="n">
        <v>2</v>
      </c>
      <c r="B38" s="422" t="inlineStr">
        <is>
          <t>&gt; 0,5 years and &lt;= 1 year</t>
        </is>
      </c>
      <c r="C38" s="423" t="n"/>
      <c r="D38" s="424" t="n">
        <v>0</v>
      </c>
      <c r="E38" s="425" t="n">
        <v>133.899</v>
      </c>
      <c r="F38" s="424" t="n">
        <v>0</v>
      </c>
      <c r="G38" s="425" t="n">
        <v>355.117</v>
      </c>
    </row>
    <row customHeight="1" ht="12.8" r="39" s="349">
      <c r="A39" s="365" t="n">
        <v>2</v>
      </c>
      <c r="B39" s="422" t="inlineStr">
        <is>
          <t>&gt; 1  year and &lt;= 1,5 years</t>
        </is>
      </c>
      <c r="C39" s="423" t="n"/>
      <c r="D39" s="424" t="n">
        <v>0</v>
      </c>
      <c r="E39" s="425" t="n">
        <v>31.235</v>
      </c>
      <c r="F39" s="424" t="n">
        <v>250</v>
      </c>
      <c r="G39" s="425" t="n">
        <v>54.087</v>
      </c>
    </row>
    <row customHeight="1" ht="12.8" r="40" s="349">
      <c r="A40" s="365" t="n">
        <v>2</v>
      </c>
      <c r="B40" s="422" t="inlineStr">
        <is>
          <t>&gt; 1,5 years and &lt;= 2 years</t>
        </is>
      </c>
      <c r="C40" s="422" t="n"/>
      <c r="D40" s="426" t="n">
        <v>0</v>
      </c>
      <c r="E40" s="427" t="n">
        <v>56.297</v>
      </c>
      <c r="F40" s="426" t="n">
        <v>0</v>
      </c>
      <c r="G40" s="427" t="n">
        <v>155.255</v>
      </c>
    </row>
    <row customHeight="1" ht="12.8" r="41" s="349">
      <c r="A41" s="365" t="n">
        <v>2</v>
      </c>
      <c r="B41" s="422" t="inlineStr">
        <is>
          <t>&gt; 2 years and &lt;= 3 years</t>
        </is>
      </c>
      <c r="C41" s="422" t="n"/>
      <c r="D41" s="426" t="n">
        <v>0</v>
      </c>
      <c r="E41" s="427" t="n">
        <v>112.754</v>
      </c>
      <c r="F41" s="426" t="n">
        <v>0</v>
      </c>
      <c r="G41" s="427" t="n">
        <v>99.239</v>
      </c>
    </row>
    <row customHeight="1" ht="12.8" r="42" s="349">
      <c r="A42" s="365" t="n">
        <v>2</v>
      </c>
      <c r="B42" s="422" t="inlineStr">
        <is>
          <t>&gt; 3 years and &lt;= 4 years</t>
        </is>
      </c>
      <c r="C42" s="422" t="n"/>
      <c r="D42" s="426" t="n">
        <v>0</v>
      </c>
      <c r="E42" s="427" t="n">
        <v>21.441</v>
      </c>
      <c r="F42" s="426" t="n">
        <v>0</v>
      </c>
      <c r="G42" s="427" t="n">
        <v>119.759</v>
      </c>
    </row>
    <row customHeight="1" ht="12.8" r="43" s="349">
      <c r="A43" s="365" t="n">
        <v>2</v>
      </c>
      <c r="B43" s="422" t="inlineStr">
        <is>
          <t>&gt; 4 years and &lt;= 5 years</t>
        </is>
      </c>
      <c r="C43" s="422" t="n"/>
      <c r="D43" s="426" t="n">
        <v>0</v>
      </c>
      <c r="E43" s="427" t="n">
        <v>13.969</v>
      </c>
      <c r="F43" s="426" t="n">
        <v>0</v>
      </c>
      <c r="G43" s="427" t="n">
        <v>29.287</v>
      </c>
    </row>
    <row customHeight="1" ht="12.8" r="44" s="349">
      <c r="A44" s="365" t="n">
        <v>2</v>
      </c>
      <c r="B44" s="422" t="inlineStr">
        <is>
          <t>&gt; 5 years and &lt;= 10 years</t>
        </is>
      </c>
      <c r="C44" s="423" t="n"/>
      <c r="D44" s="424" t="n">
        <v>0</v>
      </c>
      <c r="E44" s="425" t="n">
        <v>200.5</v>
      </c>
      <c r="F44" s="424" t="n">
        <v>0</v>
      </c>
      <c r="G44" s="425" t="n">
        <v>15.02</v>
      </c>
    </row>
    <row customHeight="1" ht="12.8" r="45" s="349">
      <c r="A45" s="365" t="n">
        <v>2</v>
      </c>
      <c r="B45" s="422" t="inlineStr">
        <is>
          <t>&gt; 10 years</t>
        </is>
      </c>
      <c r="C45" s="423" t="n"/>
      <c r="D45" s="426" t="n">
        <v>0</v>
      </c>
      <c r="E45" s="427" t="n">
        <v>0</v>
      </c>
      <c r="F45" s="426" t="n">
        <v>0</v>
      </c>
      <c r="G45" s="427" t="n">
        <v>0</v>
      </c>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0</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0</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3.485</v>
      </c>
      <c r="E34" s="440" t="n">
        <v>6.164</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378.274</v>
      </c>
      <c r="E35" s="446" t="n">
        <v>598.034</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c r="H16" s="490" t="n"/>
      <c r="I16" s="490" t="n"/>
      <c r="J16" s="490" t="n"/>
      <c r="K16" s="490" t="n"/>
      <c r="L16" s="490">
        <f>SUM(M16:R16)</f>
        <v/>
      </c>
      <c r="M16" s="490" t="n"/>
      <c r="N16" s="490" t="n"/>
      <c r="O16" s="490" t="n"/>
      <c r="P16" s="490" t="n"/>
      <c r="Q16" s="490" t="n"/>
      <c r="R16" s="490" t="n"/>
      <c r="S16" s="491" t="n"/>
      <c r="T16" s="490" t="n"/>
    </row>
    <row customHeight="1" ht="12.75" r="17" s="349">
      <c r="B17" s="348" t="n"/>
      <c r="C17" s="484" t="n"/>
      <c r="D17" s="484">
        <f>"year "&amp;(AktJahr-1)</f>
        <v/>
      </c>
      <c r="E17" s="492">
        <f>F17+L17</f>
        <v/>
      </c>
      <c r="F17" s="492">
        <f>SUM(G17:K17)</f>
        <v/>
      </c>
      <c r="G17" s="492" t="n"/>
      <c r="H17" s="492" t="n"/>
      <c r="I17" s="492" t="n"/>
      <c r="J17" s="492" t="n"/>
      <c r="K17" s="492" t="n"/>
      <c r="L17" s="492">
        <f>SUM(M17:R17)</f>
        <v/>
      </c>
      <c r="M17" s="492" t="n"/>
      <c r="N17" s="492" t="n"/>
      <c r="O17" s="492" t="n"/>
      <c r="P17" s="492" t="n"/>
      <c r="Q17" s="492" t="n"/>
      <c r="R17" s="492" t="n"/>
      <c r="S17" s="493" t="n"/>
      <c r="T17" s="492" t="n"/>
    </row>
    <row customHeight="1" ht="12.8" r="18" s="349">
      <c r="B18" s="361" t="inlineStr">
        <is>
          <t>DE</t>
        </is>
      </c>
      <c r="C18" s="488" t="inlineStr">
        <is>
          <t>Germany</t>
        </is>
      </c>
      <c r="D18" s="489">
        <f>$D$16</f>
        <v/>
      </c>
      <c r="E18" s="490">
        <f>F18+L18</f>
        <v/>
      </c>
      <c r="F18" s="490">
        <f>SUM(G18:K18)</f>
        <v/>
      </c>
      <c r="G18" s="490" t="n"/>
      <c r="H18" s="490" t="n"/>
      <c r="I18" s="490" t="n"/>
      <c r="J18" s="490" t="n"/>
      <c r="K18" s="490" t="n"/>
      <c r="L18" s="490">
        <f>SUM(M18:R18)</f>
        <v/>
      </c>
      <c r="M18" s="490" t="n"/>
      <c r="N18" s="490" t="n"/>
      <c r="O18" s="490" t="n"/>
      <c r="P18" s="490" t="n"/>
      <c r="Q18" s="490" t="n"/>
      <c r="R18" s="490" t="n"/>
      <c r="S18" s="491" t="n"/>
      <c r="T18" s="490" t="n"/>
    </row>
    <row customHeight="1" ht="12.8" r="19" s="349">
      <c r="B19" s="348" t="n"/>
      <c r="C19" s="484" t="n"/>
      <c r="D19" s="484">
        <f>$D$17</f>
        <v/>
      </c>
      <c r="E19" s="492">
        <f>F19+L19</f>
        <v/>
      </c>
      <c r="F19" s="492">
        <f>SUM(G19:K19)</f>
        <v/>
      </c>
      <c r="G19" s="492" t="n"/>
      <c r="H19" s="492" t="n"/>
      <c r="I19" s="492" t="n"/>
      <c r="J19" s="492" t="n"/>
      <c r="K19" s="492" t="n"/>
      <c r="L19" s="492">
        <f>SUM(M19:R19)</f>
        <v/>
      </c>
      <c r="M19" s="492" t="n"/>
      <c r="N19" s="492" t="n"/>
      <c r="O19" s="492" t="n"/>
      <c r="P19" s="492" t="n"/>
      <c r="Q19" s="492" t="n"/>
      <c r="R19" s="492" t="n"/>
      <c r="S19" s="493" t="n"/>
      <c r="T19" s="492" t="n"/>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v>381.759</v>
      </c>
      <c r="G12" s="490" t="n">
        <v>0</v>
      </c>
      <c r="H12" s="564" t="n">
        <v>0</v>
      </c>
      <c r="I12" s="565" t="n">
        <v>0</v>
      </c>
    </row>
    <row customHeight="1" ht="12.75" r="13" s="349">
      <c r="B13" s="348" t="n"/>
      <c r="C13" s="441" t="n"/>
      <c r="D13" s="439">
        <f>"year "&amp;(AktJahr-1)</f>
        <v/>
      </c>
      <c r="E13" s="539">
        <f>SUM(F13:G13)</f>
        <v/>
      </c>
      <c r="F13" s="539" t="n">
        <v>604.1990000000001</v>
      </c>
      <c r="G13" s="539" t="n">
        <v>0</v>
      </c>
      <c r="H13" s="566" t="n">
        <v>0</v>
      </c>
      <c r="I13" s="567" t="n">
        <v>0</v>
      </c>
    </row>
    <row customHeight="1" ht="12.75" r="14" s="349">
      <c r="B14" s="361" t="inlineStr">
        <is>
          <t>DE</t>
        </is>
      </c>
      <c r="C14" s="488" t="inlineStr">
        <is>
          <t>Germany</t>
        </is>
      </c>
      <c r="D14" s="489">
        <f>$D$12</f>
        <v/>
      </c>
      <c r="E14" s="490">
        <f>SUM(F14:G14)</f>
        <v/>
      </c>
      <c r="F14" s="490" t="n">
        <v>9.225</v>
      </c>
      <c r="G14" s="490" t="n">
        <v>0</v>
      </c>
      <c r="H14" s="568" t="n">
        <v>0</v>
      </c>
      <c r="I14" s="569" t="n">
        <v>0</v>
      </c>
    </row>
    <row customHeight="1" ht="12.75" r="15" s="349">
      <c r="B15" s="348" t="n"/>
      <c r="C15" s="441" t="n"/>
      <c r="D15" s="439">
        <f>$D$13</f>
        <v/>
      </c>
      <c r="E15" s="539">
        <f>SUM(F15:G15)</f>
        <v/>
      </c>
      <c r="F15" s="539" t="n">
        <v>12.219</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2.808</v>
      </c>
      <c r="G42" s="490" t="n">
        <v>0</v>
      </c>
      <c r="H42" s="568" t="n">
        <v>0</v>
      </c>
      <c r="I42" s="569" t="n">
        <v>0</v>
      </c>
    </row>
    <row customHeight="1" ht="12.75" r="43" s="349">
      <c r="B43" s="348" t="n"/>
      <c r="C43" s="441" t="n"/>
      <c r="D43" s="439">
        <f>$D$13</f>
        <v/>
      </c>
      <c r="E43" s="539">
        <f>SUM(F43:G43)</f>
        <v/>
      </c>
      <c r="F43" s="539" t="n">
        <v>36.022</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10.452</v>
      </c>
      <c r="G110" s="490" t="n">
        <v>0</v>
      </c>
      <c r="H110" s="568" t="n">
        <v>0</v>
      </c>
      <c r="I110" s="569" t="n">
        <v>0</v>
      </c>
    </row>
    <row customHeight="1" ht="12.75" r="111" s="349">
      <c r="B111" s="348" t="n"/>
      <c r="C111" s="441" t="n"/>
      <c r="D111" s="439">
        <f>$D$13</f>
        <v/>
      </c>
      <c r="E111" s="539">
        <f>SUM(F111:G111)</f>
        <v/>
      </c>
      <c r="F111" s="539" t="n">
        <v>12.754</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8.302</v>
      </c>
      <c r="G114" s="490" t="n">
        <v>0</v>
      </c>
      <c r="H114" s="568" t="n">
        <v>0</v>
      </c>
      <c r="I114" s="569" t="n">
        <v>0</v>
      </c>
    </row>
    <row customHeight="1" ht="12.75" r="115" s="349">
      <c r="B115" s="348" t="n"/>
      <c r="C115" s="441" t="n"/>
      <c r="D115" s="439">
        <f>$D$13</f>
        <v/>
      </c>
      <c r="E115" s="539">
        <f>SUM(F115:G115)</f>
        <v/>
      </c>
      <c r="F115" s="539" t="n">
        <v>41.905</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9.52</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18.321</v>
      </c>
      <c r="G160" s="490" t="n">
        <v>0</v>
      </c>
      <c r="H160" s="568" t="n">
        <v>0</v>
      </c>
      <c r="I160" s="569" t="n">
        <v>0</v>
      </c>
    </row>
    <row customHeight="1" ht="12.75" r="161" s="349">
      <c r="B161" s="348" t="n"/>
      <c r="C161" s="441" t="n"/>
      <c r="D161" s="439">
        <f>$D$13</f>
        <v/>
      </c>
      <c r="E161" s="539">
        <f>SUM(F161:G161)</f>
        <v/>
      </c>
      <c r="F161" s="539" t="n">
        <v>24.808</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10.469</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105.31</v>
      </c>
      <c r="G234" s="490" t="n">
        <v>0</v>
      </c>
      <c r="H234" s="568" t="n">
        <v>0</v>
      </c>
      <c r="I234" s="569" t="n">
        <v>0</v>
      </c>
    </row>
    <row customHeight="1" ht="12.75" r="235" s="349">
      <c r="B235" s="348" t="n"/>
      <c r="C235" s="441" t="n"/>
      <c r="D235" s="439">
        <f>$D$13</f>
        <v/>
      </c>
      <c r="E235" s="539">
        <f>SUM(F235:G235)</f>
        <v/>
      </c>
      <c r="F235" s="539" t="n">
        <v>146.322</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113.162</v>
      </c>
      <c r="G258" s="490" t="n">
        <v>0</v>
      </c>
      <c r="H258" s="568" t="n">
        <v>0</v>
      </c>
      <c r="I258" s="569" t="n">
        <v>0</v>
      </c>
    </row>
    <row customHeight="1" ht="12.75" r="259" s="349">
      <c r="B259" s="348" t="n"/>
      <c r="C259" s="441" t="n"/>
      <c r="D259" s="439">
        <f>$D$13</f>
        <v/>
      </c>
      <c r="E259" s="539">
        <f>SUM(F259:G259)</f>
        <v/>
      </c>
      <c r="F259" s="539" t="n">
        <v>148.73</v>
      </c>
      <c r="G259" s="539" t="n">
        <v>0</v>
      </c>
      <c r="H259" s="568" t="n">
        <v>0</v>
      </c>
      <c r="I259" s="569" t="n">
        <v>0</v>
      </c>
    </row>
    <row customHeight="1" ht="12.75" r="260" s="349">
      <c r="B260" s="348" t="inlineStr">
        <is>
          <t>MH</t>
        </is>
      </c>
      <c r="C260" s="488" t="inlineStr">
        <is>
          <t>Marshall Islands</t>
        </is>
      </c>
      <c r="D260" s="489">
        <f>$D$12</f>
        <v/>
      </c>
      <c r="E260" s="490">
        <f>SUM(F260:G260)</f>
        <v/>
      </c>
      <c r="F260" s="490" t="n">
        <v>114.179</v>
      </c>
      <c r="G260" s="490" t="n">
        <v>0</v>
      </c>
      <c r="H260" s="568" t="n">
        <v>0</v>
      </c>
      <c r="I260" s="569" t="n">
        <v>0</v>
      </c>
    </row>
    <row customHeight="1" ht="12.75" r="261" s="349">
      <c r="B261" s="348" t="n"/>
      <c r="C261" s="441" t="n"/>
      <c r="D261" s="439">
        <f>$D$13</f>
        <v/>
      </c>
      <c r="E261" s="539">
        <f>SUM(F261:G261)</f>
        <v/>
      </c>
      <c r="F261" s="539" t="n">
        <v>161.45</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