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6002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Nord/LB Norddeutsche Landesbank Girozentrale</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Friedrichswall 10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30159 Hannover</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+49 511 361-0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+49 511 361-25022</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kundenservice@nordlb.de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www.nordlb.de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2128.1</v>
      </c>
      <c r="E21" s="378" t="n">
        <v>3243.7</v>
      </c>
      <c r="F21" s="377" t="n">
        <v>2293.5</v>
      </c>
      <c r="G21" s="378" t="n">
        <v>3396.5</v>
      </c>
      <c r="H21" s="377" t="n">
        <v>2024.8</v>
      </c>
      <c r="I21" s="378" t="n">
        <v>3079.4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5547</v>
      </c>
      <c r="E23" s="386" t="n">
        <v>5529.9</v>
      </c>
      <c r="F23" s="385" t="n">
        <v>6013.2</v>
      </c>
      <c r="G23" s="386" t="n">
        <v>6048.2</v>
      </c>
      <c r="H23" s="385" t="n">
        <v>5585</v>
      </c>
      <c r="I23" s="386" t="n">
        <v>5610.8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v>0</v>
      </c>
      <c r="F28" s="399" t="n">
        <v>0</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11387.5</v>
      </c>
      <c r="E34" s="378" t="n">
        <v>12689.9</v>
      </c>
      <c r="F34" s="377" t="n">
        <v>14046.1</v>
      </c>
      <c r="G34" s="378" t="n">
        <v>15405.7</v>
      </c>
      <c r="H34" s="377" t="n">
        <v>12038.7</v>
      </c>
      <c r="I34" s="378" t="n">
        <v>13157.9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14961.9</v>
      </c>
      <c r="E36" s="386" t="n">
        <v>16529.3</v>
      </c>
      <c r="F36" s="385" t="n">
        <v>17781.2</v>
      </c>
      <c r="G36" s="386" t="n">
        <v>19353.8</v>
      </c>
      <c r="H36" s="385" t="n">
        <v>15372.2</v>
      </c>
      <c r="I36" s="386" t="n">
        <v>16779.7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0</v>
      </c>
      <c r="E41" s="400" t="n">
        <v>0</v>
      </c>
      <c r="F41" s="399" t="n">
        <v>0</v>
      </c>
      <c r="G41" s="400" t="n">
        <v>0</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33.1</v>
      </c>
      <c r="E47" s="378" t="n">
        <v>43.1</v>
      </c>
      <c r="F47" s="377" t="n">
        <v>34.7</v>
      </c>
      <c r="G47" s="378" t="n">
        <v>46.1</v>
      </c>
      <c r="H47" s="377" t="n">
        <v>36.1</v>
      </c>
      <c r="I47" s="378" t="n">
        <v>48.5</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54.8</v>
      </c>
      <c r="E49" s="378" t="n">
        <v>96.5</v>
      </c>
      <c r="F49" s="377" t="n">
        <v>58.2</v>
      </c>
      <c r="G49" s="378" t="n">
        <v>102.8</v>
      </c>
      <c r="H49" s="377" t="n">
        <v>51.5</v>
      </c>
      <c r="I49" s="378" t="n">
        <v>89.59999999999999</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5</v>
      </c>
      <c r="F60" s="377" t="n">
        <v>0</v>
      </c>
      <c r="G60" s="378" t="n">
        <v>5.1</v>
      </c>
      <c r="H60" s="377" t="n">
        <v>0</v>
      </c>
      <c r="I60" s="378" t="n">
        <v>5</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532.1</v>
      </c>
      <c r="F62" s="377" t="n">
        <v>0</v>
      </c>
      <c r="G62" s="378" t="n">
        <v>579.6</v>
      </c>
      <c r="H62" s="377" t="n">
        <v>0</v>
      </c>
      <c r="I62" s="378" t="n">
        <v>473.1</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821.8</v>
      </c>
      <c r="F13" s="490" t="n">
        <v>0</v>
      </c>
      <c r="G13" s="490" t="n">
        <v>821.8</v>
      </c>
      <c r="H13" s="535" t="n">
        <v>185</v>
      </c>
    </row>
    <row customHeight="1" ht="12.8" r="14" s="349">
      <c r="B14" s="604" t="n"/>
      <c r="C14" s="439" t="n"/>
      <c r="D14" s="439">
        <f>"Jahr "&amp;(AktJahr-1)</f>
        <v/>
      </c>
      <c r="E14" s="536" t="n">
        <v>454.9</v>
      </c>
      <c r="F14" s="539" t="n">
        <v>0</v>
      </c>
      <c r="G14" s="539" t="n">
        <v>454.9</v>
      </c>
      <c r="H14" s="541" t="n">
        <v>185</v>
      </c>
    </row>
    <row customHeight="1" ht="12.8" r="15" s="349">
      <c r="B15" s="604" t="inlineStr">
        <is>
          <t>DE</t>
        </is>
      </c>
      <c r="C15" s="488" t="inlineStr">
        <is>
          <t>Germany</t>
        </is>
      </c>
      <c r="D15" s="489">
        <f>$D$13</f>
        <v/>
      </c>
      <c r="E15" s="531" t="n">
        <v>821.8</v>
      </c>
      <c r="F15" s="490" t="n">
        <v>0</v>
      </c>
      <c r="G15" s="490" t="n">
        <v>821.8</v>
      </c>
      <c r="H15" s="535" t="n">
        <v>185</v>
      </c>
    </row>
    <row customHeight="1" ht="12.8" r="16" s="349">
      <c r="B16" s="604" t="n"/>
      <c r="C16" s="439" t="n"/>
      <c r="D16" s="439">
        <f>$D$14</f>
        <v/>
      </c>
      <c r="E16" s="536" t="n">
        <v>454.9</v>
      </c>
      <c r="F16" s="539" t="n">
        <v>0</v>
      </c>
      <c r="G16" s="539" t="n">
        <v>454.9</v>
      </c>
      <c r="H16" s="541" t="n">
        <v>185</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v>
      </c>
      <c r="F13" s="490" t="n">
        <v>0</v>
      </c>
      <c r="G13" s="490" t="n">
        <v>0</v>
      </c>
      <c r="H13" s="490" t="n">
        <v>0</v>
      </c>
      <c r="I13" s="535" t="n">
        <v>3</v>
      </c>
    </row>
    <row customHeight="1" ht="12.8" r="14" s="349">
      <c r="B14" s="604" t="n"/>
      <c r="C14" s="439" t="n"/>
      <c r="D14" s="439">
        <f>"Jahr "&amp;(AktJahr-1)</f>
        <v/>
      </c>
      <c r="E14" s="536" t="n">
        <v>3</v>
      </c>
      <c r="F14" s="539" t="n">
        <v>0</v>
      </c>
      <c r="G14" s="539" t="n">
        <v>0</v>
      </c>
      <c r="H14" s="539" t="n">
        <v>0</v>
      </c>
      <c r="I14" s="541" t="n">
        <v>3</v>
      </c>
    </row>
    <row customHeight="1" ht="12.8" r="15" s="349">
      <c r="B15" s="604" t="inlineStr">
        <is>
          <t>DE</t>
        </is>
      </c>
      <c r="C15" s="488" t="inlineStr">
        <is>
          <t>Germany</t>
        </is>
      </c>
      <c r="D15" s="489">
        <f>$D$13</f>
        <v/>
      </c>
      <c r="E15" s="531" t="n">
        <v>3</v>
      </c>
      <c r="F15" s="490" t="n">
        <v>0</v>
      </c>
      <c r="G15" s="490" t="n">
        <v>0</v>
      </c>
      <c r="H15" s="490" t="n">
        <v>0</v>
      </c>
      <c r="I15" s="535" t="n">
        <v>3</v>
      </c>
    </row>
    <row customHeight="1" ht="12.8" r="16" s="349">
      <c r="B16" s="604" t="n"/>
      <c r="C16" s="439" t="n"/>
      <c r="D16" s="439">
        <f>$D$14</f>
        <v/>
      </c>
      <c r="E16" s="536" t="n">
        <v>3</v>
      </c>
      <c r="F16" s="539" t="n">
        <v>0</v>
      </c>
      <c r="G16" s="539" t="n">
        <v>0</v>
      </c>
      <c r="H16" s="539" t="n">
        <v>0</v>
      </c>
      <c r="I16" s="541" t="n">
        <v>3</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v>0.4</v>
      </c>
      <c r="F14" s="539" t="n">
        <v>0</v>
      </c>
      <c r="G14" s="539" t="n">
        <v>0.4</v>
      </c>
      <c r="H14" s="539" t="n">
        <v>0</v>
      </c>
      <c r="I14" s="541" t="n">
        <v>0</v>
      </c>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v>0.4</v>
      </c>
      <c r="F16" s="539" t="n">
        <v>0</v>
      </c>
      <c r="G16" s="539" t="n">
        <v>0.4</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2128.1</v>
      </c>
      <c r="E9" s="622" t="n">
        <v>3243.7</v>
      </c>
    </row>
    <row customHeight="1" ht="20.1" r="10" s="349">
      <c r="A10" s="623" t="n">
        <v>0</v>
      </c>
      <c r="B10" s="624" t="inlineStr">
        <is>
          <t>thereof percentage share of fixed-rate Pfandbriefe
section 28 para. 1 no. 9</t>
        </is>
      </c>
      <c r="C10" s="625" t="inlineStr">
        <is>
          <t>%</t>
        </is>
      </c>
      <c r="D10" s="626" t="n">
        <v>83.06999999999999</v>
      </c>
      <c r="E10" s="627" t="n">
        <v>54.93</v>
      </c>
    </row>
    <row customHeight="1" ht="8.1" r="11" s="349">
      <c r="A11" s="613" t="n">
        <v>0</v>
      </c>
      <c r="B11" s="628" t="n"/>
      <c r="C11" s="375" t="n"/>
      <c r="D11" s="375" t="n"/>
      <c r="E11" s="629" t="n"/>
    </row>
    <row customHeight="1" ht="15.95" r="12" s="349">
      <c r="A12" s="613" t="n">
        <v>0</v>
      </c>
      <c r="B12" s="630" t="inlineStr">
        <is>
          <t>Cover Pool</t>
        </is>
      </c>
      <c r="C12" s="631" t="inlineStr">
        <is>
          <t>(€ mn.)</t>
        </is>
      </c>
      <c r="D12" s="621" t="n">
        <v>5547</v>
      </c>
      <c r="E12" s="622" t="n">
        <v>5529.9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78.29000000000001</v>
      </c>
      <c r="E16" s="635" t="n">
        <v>78.23999999999999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0.8</v>
      </c>
      <c r="E26" s="635" t="n">
        <v>0.8</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7.3</v>
      </c>
      <c r="E28" s="635" t="n">
        <v>7.3</v>
      </c>
    </row>
    <row customHeight="1" ht="30" r="29" s="349">
      <c r="A29" s="613" t="n">
        <v>0</v>
      </c>
      <c r="B29" s="640" t="inlineStr">
        <is>
          <t>average loan-to-value ratio, weighted using the mortgage lending value
section 28 para. 2 no. 3</t>
        </is>
      </c>
      <c r="C29" s="636" t="inlineStr">
        <is>
          <t>%</t>
        </is>
      </c>
      <c r="D29" s="634" t="n">
        <v>60</v>
      </c>
      <c r="E29" s="635" t="n">
        <v>60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11387.5</v>
      </c>
      <c r="E34" s="649" t="n">
        <v>12689.9</v>
      </c>
    </row>
    <row customHeight="1" ht="20.1" r="35" s="349">
      <c r="A35" s="613" t="n">
        <v>1</v>
      </c>
      <c r="B35" s="624" t="inlineStr">
        <is>
          <t>thereof percentage share of fixed-rate Pfandbriefe
section 28 para. 1 no. 9</t>
        </is>
      </c>
      <c r="C35" s="625" t="inlineStr">
        <is>
          <t>%</t>
        </is>
      </c>
      <c r="D35" s="626" t="n">
        <v>95.97</v>
      </c>
      <c r="E35" s="627" t="n">
        <v>95.29000000000001</v>
      </c>
    </row>
    <row customHeight="1" ht="8.1" r="36" s="349">
      <c r="A36" s="613" t="n">
        <v>1</v>
      </c>
      <c r="B36" s="628" t="n"/>
      <c r="C36" s="375" t="n"/>
      <c r="D36" s="375" t="n"/>
      <c r="E36" s="629" t="n"/>
    </row>
    <row customHeight="1" ht="15.95" r="37" s="349">
      <c r="A37" s="613" t="n">
        <v>1</v>
      </c>
      <c r="B37" s="630" t="inlineStr">
        <is>
          <t>Cover Pool</t>
        </is>
      </c>
      <c r="C37" s="650" t="inlineStr">
        <is>
          <t>(€ mn.)</t>
        </is>
      </c>
      <c r="D37" s="648" t="n">
        <v>14961.9</v>
      </c>
      <c r="E37" s="649" t="n">
        <v>16529.3</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89.55</v>
      </c>
      <c r="E41" s="635" t="n">
        <v>87.56999999999999</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13.4</v>
      </c>
      <c r="E48" s="635" t="n">
        <v>5.8</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177</v>
      </c>
      <c r="E51" s="635" t="n">
        <v>215.7</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33.1</v>
      </c>
      <c r="E59" s="622" t="n">
        <v>43.1</v>
      </c>
    </row>
    <row customHeight="1" ht="20.1" r="60" s="349">
      <c r="A60" s="613" t="n">
        <v>2</v>
      </c>
      <c r="B60" s="624" t="inlineStr">
        <is>
          <t>thereof percentage share of fixed-rate Pfandbriefe
section 28 para. 1 no. 9</t>
        </is>
      </c>
      <c r="C60" s="625" t="inlineStr">
        <is>
          <t>%</t>
        </is>
      </c>
      <c r="D60" s="626" t="n">
        <v>69.79000000000001</v>
      </c>
      <c r="E60" s="627" t="n">
        <v>76.8</v>
      </c>
    </row>
    <row customHeight="1" ht="8.1" r="61" s="349">
      <c r="A61" s="613" t="n">
        <v>2</v>
      </c>
      <c r="B61" s="628" t="n"/>
      <c r="C61" s="375" t="n"/>
      <c r="D61" s="375" t="n"/>
      <c r="E61" s="629" t="n"/>
    </row>
    <row customHeight="1" ht="15.95" r="62" s="349">
      <c r="A62" s="613" t="n">
        <v>2</v>
      </c>
      <c r="B62" s="658" t="inlineStr">
        <is>
          <t>Cover Pool</t>
        </is>
      </c>
      <c r="C62" s="650" t="inlineStr">
        <is>
          <t>(€ mn.)</t>
        </is>
      </c>
      <c r="D62" s="648" t="n">
        <v>54.8</v>
      </c>
      <c r="E62" s="649" t="n">
        <v>96.5</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15.01</v>
      </c>
      <c r="E66" s="635" t="n">
        <v>8.859999999999999</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46.3</v>
      </c>
      <c r="E76" s="635" t="n">
        <v>88.3</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5</v>
      </c>
    </row>
    <row customHeight="1" ht="20.1" r="85" s="349">
      <c r="A85" s="613" t="n">
        <v>3</v>
      </c>
      <c r="B85" s="624" t="inlineStr">
        <is>
          <t>thereof percentage share of fixed-rate Pfandbriefe
section 28 para. 1 no. 9</t>
        </is>
      </c>
      <c r="C85" s="625" t="inlineStr">
        <is>
          <t>%</t>
        </is>
      </c>
      <c r="D85" s="626" t="n">
        <v>0</v>
      </c>
      <c r="E85" s="627" t="n">
        <v>100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532.1</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69.59</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0.3</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41.4</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438.5</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16.07.2020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NLB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Nord/LB Norddeutsche Landesbank Girozentrale</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inlineStr">
        <is>
          <t>S</t>
        </is>
      </c>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51.3</v>
      </c>
      <c r="E11" s="425" t="n">
        <v>769.6</v>
      </c>
      <c r="F11" s="424" t="n">
        <v>75</v>
      </c>
      <c r="G11" s="425" t="n">
        <v>551.1</v>
      </c>
    </row>
    <row customHeight="1" ht="12.8" r="12" s="349">
      <c r="A12" s="365" t="n">
        <v>0</v>
      </c>
      <c r="B12" s="422" t="inlineStr">
        <is>
          <t>&gt; 0,5 years and &lt;= 1 year</t>
        </is>
      </c>
      <c r="C12" s="423" t="n"/>
      <c r="D12" s="424" t="n">
        <v>25</v>
      </c>
      <c r="E12" s="425" t="n">
        <v>433.8</v>
      </c>
      <c r="F12" s="424" t="n">
        <v>348</v>
      </c>
      <c r="G12" s="425" t="n">
        <v>368.6</v>
      </c>
    </row>
    <row customHeight="1" ht="12.8" r="13" s="349">
      <c r="A13" s="365" t="n">
        <v>0</v>
      </c>
      <c r="B13" s="422" t="inlineStr">
        <is>
          <t>&gt; 1  year and &lt;= 1,5 years</t>
        </is>
      </c>
      <c r="C13" s="423" t="n"/>
      <c r="D13" s="424" t="n">
        <v>96.8</v>
      </c>
      <c r="E13" s="425" t="n">
        <v>270.3</v>
      </c>
      <c r="F13" s="424" t="n">
        <v>659.3</v>
      </c>
      <c r="G13" s="425" t="n">
        <v>273.9</v>
      </c>
    </row>
    <row customHeight="1" ht="12.8" r="14" s="349">
      <c r="A14" s="365" t="n">
        <v>0</v>
      </c>
      <c r="B14" s="422" t="inlineStr">
        <is>
          <t>&gt; 1,5 years and &lt;= 2 years</t>
        </is>
      </c>
      <c r="C14" s="422" t="n"/>
      <c r="D14" s="426" t="n">
        <v>113.8</v>
      </c>
      <c r="E14" s="427" t="n">
        <v>279.3</v>
      </c>
      <c r="F14" s="426" t="n">
        <v>66.40000000000001</v>
      </c>
      <c r="G14" s="427" t="n">
        <v>357.3</v>
      </c>
    </row>
    <row customHeight="1" ht="12.8" r="15" s="349">
      <c r="A15" s="365" t="n">
        <v>0</v>
      </c>
      <c r="B15" s="422" t="inlineStr">
        <is>
          <t>&gt; 2 years and &lt;= 3 years</t>
        </is>
      </c>
      <c r="C15" s="422" t="n"/>
      <c r="D15" s="426" t="n">
        <v>59</v>
      </c>
      <c r="E15" s="427" t="n">
        <v>594.8</v>
      </c>
      <c r="F15" s="426" t="n">
        <v>251.8</v>
      </c>
      <c r="G15" s="427" t="n">
        <v>540.9</v>
      </c>
    </row>
    <row customHeight="1" ht="12.8" r="16" s="349">
      <c r="A16" s="365" t="n">
        <v>0</v>
      </c>
      <c r="B16" s="422" t="inlineStr">
        <is>
          <t>&gt; 3 years and &lt;= 4 years</t>
        </is>
      </c>
      <c r="C16" s="422" t="n"/>
      <c r="D16" s="426" t="n">
        <v>531.1</v>
      </c>
      <c r="E16" s="427" t="n">
        <v>556.6</v>
      </c>
      <c r="F16" s="426" t="n">
        <v>59</v>
      </c>
      <c r="G16" s="427" t="n">
        <v>619.8</v>
      </c>
    </row>
    <row customHeight="1" ht="12.8" r="17" s="349">
      <c r="A17" s="365" t="n">
        <v>0</v>
      </c>
      <c r="B17" s="422" t="inlineStr">
        <is>
          <t>&gt; 4 years and &lt;= 5 years</t>
        </is>
      </c>
      <c r="C17" s="422" t="n"/>
      <c r="D17" s="426" t="n">
        <v>6</v>
      </c>
      <c r="E17" s="427" t="n">
        <v>578.9</v>
      </c>
      <c r="F17" s="426" t="n">
        <v>531.1</v>
      </c>
      <c r="G17" s="427" t="n">
        <v>565.9</v>
      </c>
    </row>
    <row customHeight="1" ht="12.8" r="18" s="349">
      <c r="A18" s="365" t="n">
        <v>0</v>
      </c>
      <c r="B18" s="422" t="inlineStr">
        <is>
          <t>&gt; 5 years and &lt;= 10 years</t>
        </is>
      </c>
      <c r="C18" s="423" t="n"/>
      <c r="D18" s="424" t="n">
        <v>1150</v>
      </c>
      <c r="E18" s="425" t="n">
        <v>1788.1</v>
      </c>
      <c r="F18" s="424" t="n">
        <v>1121</v>
      </c>
      <c r="G18" s="425" t="n">
        <v>1990.8</v>
      </c>
    </row>
    <row customHeight="1" ht="12.8" r="19" s="349">
      <c r="A19" s="365" t="n">
        <v>0</v>
      </c>
      <c r="B19" s="422" t="inlineStr">
        <is>
          <t>&gt; 10 years</t>
        </is>
      </c>
      <c r="C19" s="423" t="n"/>
      <c r="D19" s="424" t="n">
        <v>95.09999999999999</v>
      </c>
      <c r="E19" s="425" t="n">
        <v>275.6</v>
      </c>
      <c r="F19" s="424" t="n">
        <v>132.1</v>
      </c>
      <c r="G19" s="425" t="n">
        <v>261.6</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165.3</v>
      </c>
      <c r="E24" s="425" t="n">
        <v>802.1</v>
      </c>
      <c r="F24" s="424" t="n">
        <v>172.5</v>
      </c>
      <c r="G24" s="425" t="n">
        <v>563.1</v>
      </c>
    </row>
    <row customHeight="1" ht="12.8" r="25" s="349">
      <c r="A25" s="365" t="n">
        <v>1</v>
      </c>
      <c r="B25" s="422" t="inlineStr">
        <is>
          <t>&gt; 0,5 years and &lt;= 1 year</t>
        </is>
      </c>
      <c r="C25" s="423" t="n"/>
      <c r="D25" s="424" t="n">
        <v>1273.6</v>
      </c>
      <c r="E25" s="425" t="n">
        <v>870.5</v>
      </c>
      <c r="F25" s="424" t="n">
        <v>803</v>
      </c>
      <c r="G25" s="425" t="n">
        <v>1050.6</v>
      </c>
    </row>
    <row customHeight="1" ht="12.8" r="26" s="349">
      <c r="A26" s="365" t="n">
        <v>1</v>
      </c>
      <c r="B26" s="422" t="inlineStr">
        <is>
          <t>&gt; 1  year and &lt;= 1,5 years</t>
        </is>
      </c>
      <c r="C26" s="423" t="n"/>
      <c r="D26" s="424" t="n">
        <v>255.9</v>
      </c>
      <c r="E26" s="425" t="n">
        <v>612.5</v>
      </c>
      <c r="F26" s="424" t="n">
        <v>424.8</v>
      </c>
      <c r="G26" s="425" t="n">
        <v>910.9</v>
      </c>
    </row>
    <row customHeight="1" ht="12.8" r="27" s="349">
      <c r="A27" s="365" t="n">
        <v>1</v>
      </c>
      <c r="B27" s="422" t="inlineStr">
        <is>
          <t>&gt; 1,5 years and &lt;= 2 years</t>
        </is>
      </c>
      <c r="C27" s="422" t="n"/>
      <c r="D27" s="426" t="n">
        <v>220.6</v>
      </c>
      <c r="E27" s="427" t="n">
        <v>617.7</v>
      </c>
      <c r="F27" s="426" t="n">
        <v>1282.4</v>
      </c>
      <c r="G27" s="427" t="n">
        <v>906.2</v>
      </c>
    </row>
    <row customHeight="1" ht="12.8" r="28" s="349">
      <c r="A28" s="365" t="n">
        <v>1</v>
      </c>
      <c r="B28" s="422" t="inlineStr">
        <is>
          <t>&gt; 2 years and &lt;= 3 years</t>
        </is>
      </c>
      <c r="C28" s="422" t="n"/>
      <c r="D28" s="426" t="n">
        <v>636.4</v>
      </c>
      <c r="E28" s="427" t="n">
        <v>1504.4</v>
      </c>
      <c r="F28" s="426" t="n">
        <v>505.2</v>
      </c>
      <c r="G28" s="427" t="n">
        <v>1324.1</v>
      </c>
    </row>
    <row customHeight="1" ht="12.8" r="29" s="349">
      <c r="A29" s="365" t="n">
        <v>1</v>
      </c>
      <c r="B29" s="422" t="inlineStr">
        <is>
          <t>&gt; 3 years and &lt;= 4 years</t>
        </is>
      </c>
      <c r="C29" s="422" t="n"/>
      <c r="D29" s="426" t="n">
        <v>601</v>
      </c>
      <c r="E29" s="427" t="n">
        <v>1364.2</v>
      </c>
      <c r="F29" s="426" t="n">
        <v>627.2</v>
      </c>
      <c r="G29" s="427" t="n">
        <v>1449</v>
      </c>
    </row>
    <row customHeight="1" ht="12.8" r="30" s="349">
      <c r="A30" s="365" t="n">
        <v>1</v>
      </c>
      <c r="B30" s="422" t="inlineStr">
        <is>
          <t>&gt; 4 years and &lt;= 5 years</t>
        </is>
      </c>
      <c r="C30" s="422" t="n"/>
      <c r="D30" s="426" t="n">
        <v>924.5</v>
      </c>
      <c r="E30" s="427" t="n">
        <v>1102.2</v>
      </c>
      <c r="F30" s="426" t="n">
        <v>589</v>
      </c>
      <c r="G30" s="427" t="n">
        <v>1391.7</v>
      </c>
    </row>
    <row customHeight="1" ht="12.8" r="31" s="349">
      <c r="A31" s="365" t="n">
        <v>1</v>
      </c>
      <c r="B31" s="422" t="inlineStr">
        <is>
          <t>&gt; 5 years and &lt;= 10 years</t>
        </is>
      </c>
      <c r="C31" s="423" t="n"/>
      <c r="D31" s="424" t="n">
        <v>4624.2</v>
      </c>
      <c r="E31" s="425" t="n">
        <v>4685.6</v>
      </c>
      <c r="F31" s="424" t="n">
        <v>4725.5</v>
      </c>
      <c r="G31" s="425" t="n">
        <v>5078.7</v>
      </c>
    </row>
    <row customHeight="1" ht="12.8" r="32" s="349">
      <c r="A32" s="365" t="n">
        <v>1</v>
      </c>
      <c r="B32" s="422" t="inlineStr">
        <is>
          <t>&gt; 10 years</t>
        </is>
      </c>
      <c r="C32" s="423" t="n"/>
      <c r="D32" s="426" t="n">
        <v>2686</v>
      </c>
      <c r="E32" s="427" t="n">
        <v>3402.8</v>
      </c>
      <c r="F32" s="426" t="n">
        <v>3560.3</v>
      </c>
      <c r="G32" s="427" t="n">
        <v>3855</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0</v>
      </c>
      <c r="E37" s="425" t="n">
        <v>7.1</v>
      </c>
      <c r="F37" s="424" t="n">
        <v>0</v>
      </c>
      <c r="G37" s="425" t="n">
        <v>8.1</v>
      </c>
    </row>
    <row customHeight="1" ht="12.8" r="38" s="349">
      <c r="A38" s="365" t="n">
        <v>2</v>
      </c>
      <c r="B38" s="422" t="inlineStr">
        <is>
          <t>&gt; 0,5 years and &lt;= 1 year</t>
        </is>
      </c>
      <c r="C38" s="423" t="n"/>
      <c r="D38" s="424" t="n">
        <v>2.6</v>
      </c>
      <c r="E38" s="425" t="n">
        <v>7.2</v>
      </c>
      <c r="F38" s="424" t="n">
        <v>10</v>
      </c>
      <c r="G38" s="425" t="n">
        <v>13.6</v>
      </c>
    </row>
    <row customHeight="1" ht="12.8" r="39" s="349">
      <c r="A39" s="365" t="n">
        <v>2</v>
      </c>
      <c r="B39" s="422" t="inlineStr">
        <is>
          <t>&gt; 1  year and &lt;= 1,5 years</t>
        </is>
      </c>
      <c r="C39" s="423" t="n"/>
      <c r="D39" s="424" t="n">
        <v>0</v>
      </c>
      <c r="E39" s="425" t="n">
        <v>22.3</v>
      </c>
      <c r="F39" s="424" t="n">
        <v>0</v>
      </c>
      <c r="G39" s="425" t="n">
        <v>9</v>
      </c>
    </row>
    <row customHeight="1" ht="12.8" r="40" s="349">
      <c r="A40" s="365" t="n">
        <v>2</v>
      </c>
      <c r="B40" s="422" t="inlineStr">
        <is>
          <t>&gt; 1,5 years and &lt;= 2 years</t>
        </is>
      </c>
      <c r="C40" s="422" t="n"/>
      <c r="D40" s="426" t="n">
        <v>30.5</v>
      </c>
      <c r="E40" s="427" t="n">
        <v>2</v>
      </c>
      <c r="F40" s="426" t="n">
        <v>2.6</v>
      </c>
      <c r="G40" s="427" t="n">
        <v>6.1</v>
      </c>
    </row>
    <row customHeight="1" ht="12.8" r="41" s="349">
      <c r="A41" s="365" t="n">
        <v>2</v>
      </c>
      <c r="B41" s="422" t="inlineStr">
        <is>
          <t>&gt; 2 years and &lt;= 3 years</t>
        </is>
      </c>
      <c r="C41" s="422" t="n"/>
      <c r="D41" s="426" t="n">
        <v>0</v>
      </c>
      <c r="E41" s="427" t="n">
        <v>3.8</v>
      </c>
      <c r="F41" s="426" t="n">
        <v>30.5</v>
      </c>
      <c r="G41" s="427" t="n">
        <v>32.3</v>
      </c>
    </row>
    <row customHeight="1" ht="12.8" r="42" s="349">
      <c r="A42" s="365" t="n">
        <v>2</v>
      </c>
      <c r="B42" s="422" t="inlineStr">
        <is>
          <t>&gt; 3 years and &lt;= 4 years</t>
        </is>
      </c>
      <c r="C42" s="422" t="n"/>
      <c r="D42" s="426" t="n">
        <v>0</v>
      </c>
      <c r="E42" s="427" t="n">
        <v>7.7</v>
      </c>
      <c r="F42" s="426" t="n">
        <v>0</v>
      </c>
      <c r="G42" s="427" t="n">
        <v>14.4</v>
      </c>
    </row>
    <row customHeight="1" ht="12.8" r="43" s="349">
      <c r="A43" s="365" t="n">
        <v>2</v>
      </c>
      <c r="B43" s="422" t="inlineStr">
        <is>
          <t>&gt; 4 years and &lt;= 5 years</t>
        </is>
      </c>
      <c r="C43" s="422" t="n"/>
      <c r="D43" s="426" t="n">
        <v>0</v>
      </c>
      <c r="E43" s="427" t="n">
        <v>4.8</v>
      </c>
      <c r="F43" s="426" t="n">
        <v>0</v>
      </c>
      <c r="G43" s="427" t="n">
        <v>8.1</v>
      </c>
    </row>
    <row customHeight="1" ht="12.8" r="44" s="349">
      <c r="A44" s="365" t="n">
        <v>2</v>
      </c>
      <c r="B44" s="422" t="inlineStr">
        <is>
          <t>&gt; 5 years and &lt;= 10 years</t>
        </is>
      </c>
      <c r="C44" s="423" t="n"/>
      <c r="D44" s="424" t="n">
        <v>0</v>
      </c>
      <c r="E44" s="425" t="n">
        <v>0</v>
      </c>
      <c r="F44" s="424" t="n">
        <v>0</v>
      </c>
      <c r="G44" s="425" t="n">
        <v>4.9</v>
      </c>
    </row>
    <row customHeight="1" ht="12.8" r="45" s="349">
      <c r="A45" s="365" t="n">
        <v>2</v>
      </c>
      <c r="B45" s="422" t="inlineStr">
        <is>
          <t>&gt; 10 years</t>
        </is>
      </c>
      <c r="C45" s="423" t="n"/>
      <c r="D45" s="426" t="n">
        <v>0</v>
      </c>
      <c r="E45" s="427" t="n">
        <v>0</v>
      </c>
      <c r="F45" s="426" t="n">
        <v>0</v>
      </c>
      <c r="G45" s="427" t="n">
        <v>0</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v>5</v>
      </c>
      <c r="G50" s="425" t="n">
        <v>43.7</v>
      </c>
    </row>
    <row customHeight="1" ht="12.8" r="51" s="349">
      <c r="A51" s="365" t="n">
        <v>3</v>
      </c>
      <c r="B51" s="422" t="inlineStr">
        <is>
          <t>&gt; 0,5 years and &lt;= 1 year</t>
        </is>
      </c>
      <c r="C51" s="423" t="n"/>
      <c r="D51" s="424" t="n"/>
      <c r="E51" s="425" t="n"/>
      <c r="F51" s="424" t="n">
        <v>0</v>
      </c>
      <c r="G51" s="425" t="n">
        <v>51.4</v>
      </c>
    </row>
    <row customHeight="1" ht="12.8" r="52" s="349">
      <c r="A52" s="365" t="n">
        <v>3</v>
      </c>
      <c r="B52" s="422" t="inlineStr">
        <is>
          <t>&gt; 1  year and &lt;= 1,5 years</t>
        </is>
      </c>
      <c r="C52" s="423" t="n"/>
      <c r="D52" s="424" t="n"/>
      <c r="E52" s="425" t="n"/>
      <c r="F52" s="424" t="n">
        <v>0</v>
      </c>
      <c r="G52" s="425" t="n">
        <v>118.3</v>
      </c>
    </row>
    <row customHeight="1" ht="12.8" r="53" s="349">
      <c r="A53" s="365" t="n">
        <v>3</v>
      </c>
      <c r="B53" s="422" t="inlineStr">
        <is>
          <t>&gt; 1,5 years and &lt;= 2 years</t>
        </is>
      </c>
      <c r="C53" s="422" t="n"/>
      <c r="D53" s="426" t="n"/>
      <c r="E53" s="427" t="n"/>
      <c r="F53" s="426" t="n">
        <v>0</v>
      </c>
      <c r="G53" s="427" t="n">
        <v>32</v>
      </c>
    </row>
    <row customHeight="1" ht="12.8" r="54" s="349">
      <c r="A54" s="365" t="n">
        <v>3</v>
      </c>
      <c r="B54" s="422" t="inlineStr">
        <is>
          <t>&gt; 2 years and &lt;= 3 years</t>
        </is>
      </c>
      <c r="C54" s="422" t="n"/>
      <c r="D54" s="426" t="n"/>
      <c r="E54" s="427" t="n"/>
      <c r="F54" s="426" t="n">
        <v>0</v>
      </c>
      <c r="G54" s="427" t="n">
        <v>58.8</v>
      </c>
    </row>
    <row customHeight="1" ht="12.8" r="55" s="349">
      <c r="A55" s="365" t="n">
        <v>3</v>
      </c>
      <c r="B55" s="422" t="inlineStr">
        <is>
          <t>&gt; 3 years and &lt;= 4 years</t>
        </is>
      </c>
      <c r="C55" s="422" t="n"/>
      <c r="D55" s="426" t="n"/>
      <c r="E55" s="427" t="n"/>
      <c r="F55" s="426" t="n">
        <v>0</v>
      </c>
      <c r="G55" s="427" t="n">
        <v>57.8</v>
      </c>
    </row>
    <row customHeight="1" ht="12.8" r="56" s="349">
      <c r="A56" s="365" t="n">
        <v>3</v>
      </c>
      <c r="B56" s="422" t="inlineStr">
        <is>
          <t>&gt; 4 years and &lt;= 5 years</t>
        </is>
      </c>
      <c r="C56" s="422" t="n"/>
      <c r="D56" s="426" t="n"/>
      <c r="E56" s="427" t="n"/>
      <c r="F56" s="426" t="n">
        <v>0</v>
      </c>
      <c r="G56" s="427" t="n">
        <v>72.40000000000001</v>
      </c>
    </row>
    <row customHeight="1" ht="12.8" r="57" s="349">
      <c r="A57" s="365" t="n">
        <v>3</v>
      </c>
      <c r="B57" s="422" t="inlineStr">
        <is>
          <t>&gt; 5 years and &lt;= 10 years</t>
        </is>
      </c>
      <c r="C57" s="423" t="n"/>
      <c r="D57" s="424" t="n"/>
      <c r="E57" s="425" t="n"/>
      <c r="F57" s="424" t="n">
        <v>0</v>
      </c>
      <c r="G57" s="425" t="n">
        <v>97.7</v>
      </c>
    </row>
    <row customHeight="1" ht="12.8" r="58" s="349">
      <c r="A58" s="365" t="n">
        <v>3</v>
      </c>
      <c r="B58" s="422" t="inlineStr">
        <is>
          <t>&gt; 10 years</t>
        </is>
      </c>
      <c r="C58" s="423" t="n"/>
      <c r="D58" s="426" t="n"/>
      <c r="E58" s="427" t="n"/>
      <c r="F58" s="426" t="n">
        <v>0</v>
      </c>
      <c r="G58" s="427" t="n">
        <v>0</v>
      </c>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1308.6</v>
      </c>
      <c r="E9" s="438" t="n">
        <v>1290.3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589.1</v>
      </c>
      <c r="E10" s="440" t="n">
        <v>573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2144.4</v>
      </c>
      <c r="E11" s="440" t="n">
        <v>2158.5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1125</v>
      </c>
      <c r="E12" s="440" t="n">
        <v>1101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2840.8</v>
      </c>
      <c r="E21" s="425" t="n">
        <v>3015.2</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5536.5</v>
      </c>
      <c r="E22" s="440" t="n">
        <v>5638.8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5762.8</v>
      </c>
      <c r="E23" s="446" t="n">
        <v>7420.4</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1.1</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9.300000000000001</v>
      </c>
      <c r="E34" s="440" t="n">
        <v>27.4</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41.4</v>
      </c>
      <c r="E35" s="446" t="n">
        <v>66.09999999999999</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87.5</v>
      </c>
    </row>
    <row customHeight="1" ht="12.75" r="47" s="349">
      <c r="A47" s="365" t="n">
        <v>3</v>
      </c>
      <c r="B47" s="439" t="inlineStr">
        <is>
          <t>more than 5 mn. Euros</t>
        </is>
      </c>
      <c r="C47" s="439" t="n"/>
      <c r="D47" s="426" t="n">
        <v>0</v>
      </c>
      <c r="E47" s="440" t="n">
        <v>444.2</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247.7</v>
      </c>
      <c r="H16" s="490" t="n">
        <v>850.3</v>
      </c>
      <c r="I16" s="490" t="n">
        <v>2513.3</v>
      </c>
      <c r="J16" s="490" t="n">
        <v>0</v>
      </c>
      <c r="K16" s="490" t="n">
        <v>2.5</v>
      </c>
      <c r="L16" s="490">
        <f>SUM(M16:R16)</f>
        <v/>
      </c>
      <c r="M16" s="490" t="n">
        <v>467</v>
      </c>
      <c r="N16" s="490" t="n">
        <v>348.6</v>
      </c>
      <c r="O16" s="490" t="n">
        <v>85.2</v>
      </c>
      <c r="P16" s="490" t="n">
        <v>652.1</v>
      </c>
      <c r="Q16" s="490" t="n">
        <v>0</v>
      </c>
      <c r="R16" s="490" t="n">
        <v>0.3</v>
      </c>
      <c r="S16" s="491" t="n">
        <v>0.1</v>
      </c>
      <c r="T16" s="490" t="n">
        <v>0.2</v>
      </c>
    </row>
    <row customHeight="1" ht="12.75" r="17" s="349">
      <c r="B17" s="348" t="n"/>
      <c r="C17" s="484" t="n"/>
      <c r="D17" s="484">
        <f>"year "&amp;(AktJahr-1)</f>
        <v/>
      </c>
      <c r="E17" s="492">
        <f>F17+L17</f>
        <v/>
      </c>
      <c r="F17" s="492">
        <f>SUM(G17:K17)</f>
        <v/>
      </c>
      <c r="G17" s="492" t="n">
        <v>238.5</v>
      </c>
      <c r="H17" s="492" t="n">
        <v>841.3</v>
      </c>
      <c r="I17" s="492" t="n">
        <v>2485.1</v>
      </c>
      <c r="J17" s="492" t="n">
        <v>0</v>
      </c>
      <c r="K17" s="492" t="n">
        <v>1.1</v>
      </c>
      <c r="L17" s="492">
        <f>SUM(M17:R17)</f>
        <v/>
      </c>
      <c r="M17" s="492" t="n">
        <v>454.2</v>
      </c>
      <c r="N17" s="492" t="n">
        <v>338.9</v>
      </c>
      <c r="O17" s="492" t="n">
        <v>78.7</v>
      </c>
      <c r="P17" s="492" t="n">
        <v>684.5</v>
      </c>
      <c r="Q17" s="492" t="n">
        <v>0</v>
      </c>
      <c r="R17" s="492" t="n">
        <v>0.5</v>
      </c>
      <c r="S17" s="493" t="n">
        <v>0</v>
      </c>
      <c r="T17" s="492" t="n">
        <v>0.1</v>
      </c>
    </row>
    <row customHeight="1" ht="12.8" r="18" s="349">
      <c r="B18" s="361" t="inlineStr">
        <is>
          <t>DE</t>
        </is>
      </c>
      <c r="C18" s="488" t="inlineStr">
        <is>
          <t>Germany</t>
        </is>
      </c>
      <c r="D18" s="489">
        <f>$D$16</f>
        <v/>
      </c>
      <c r="E18" s="490">
        <f>F18+L18</f>
        <v/>
      </c>
      <c r="F18" s="490">
        <f>SUM(G18:K18)</f>
        <v/>
      </c>
      <c r="G18" s="490" t="n">
        <v>247.7</v>
      </c>
      <c r="H18" s="490" t="n">
        <v>850.3</v>
      </c>
      <c r="I18" s="490" t="n">
        <v>2513.3</v>
      </c>
      <c r="J18" s="490" t="n">
        <v>0</v>
      </c>
      <c r="K18" s="490" t="n">
        <v>2.5</v>
      </c>
      <c r="L18" s="490">
        <f>SUM(M18:R18)</f>
        <v/>
      </c>
      <c r="M18" s="490" t="n">
        <v>392</v>
      </c>
      <c r="N18" s="490" t="n">
        <v>348.6</v>
      </c>
      <c r="O18" s="490" t="n">
        <v>85.2</v>
      </c>
      <c r="P18" s="490" t="n">
        <v>652.1</v>
      </c>
      <c r="Q18" s="490" t="n">
        <v>0</v>
      </c>
      <c r="R18" s="490" t="n">
        <v>0.3</v>
      </c>
      <c r="S18" s="491" t="n">
        <v>0.1</v>
      </c>
      <c r="T18" s="490" t="n">
        <v>0.2</v>
      </c>
    </row>
    <row customHeight="1" ht="12.8" r="19" s="349">
      <c r="B19" s="348" t="n"/>
      <c r="C19" s="484" t="n"/>
      <c r="D19" s="484">
        <f>$D$17</f>
        <v/>
      </c>
      <c r="E19" s="492">
        <f>F19+L19</f>
        <v/>
      </c>
      <c r="F19" s="492">
        <f>SUM(G19:K19)</f>
        <v/>
      </c>
      <c r="G19" s="492" t="n">
        <v>238.5</v>
      </c>
      <c r="H19" s="492" t="n">
        <v>841.3</v>
      </c>
      <c r="I19" s="492" t="n">
        <v>2485.1</v>
      </c>
      <c r="J19" s="492" t="n">
        <v>0</v>
      </c>
      <c r="K19" s="492" t="n">
        <v>1.1</v>
      </c>
      <c r="L19" s="492">
        <f>SUM(M19:R19)</f>
        <v/>
      </c>
      <c r="M19" s="492" t="n">
        <v>379.2</v>
      </c>
      <c r="N19" s="492" t="n">
        <v>338.9</v>
      </c>
      <c r="O19" s="492" t="n">
        <v>78.7</v>
      </c>
      <c r="P19" s="492" t="n">
        <v>684.5</v>
      </c>
      <c r="Q19" s="492" t="n">
        <v>0</v>
      </c>
      <c r="R19" s="492" t="n">
        <v>0.5</v>
      </c>
      <c r="S19" s="493" t="n">
        <v>0</v>
      </c>
      <c r="T19" s="492" t="n">
        <v>0.1</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75</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75</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858.6</v>
      </c>
      <c r="G12" s="533" t="n">
        <v>45</v>
      </c>
      <c r="H12" s="490" t="n">
        <v>3223</v>
      </c>
      <c r="I12" s="490" t="n">
        <v>5630.3</v>
      </c>
      <c r="J12" s="534" t="n">
        <v>2844.1</v>
      </c>
      <c r="K12" s="533" t="n">
        <v>982</v>
      </c>
      <c r="L12" s="490" t="n">
        <v>366.4</v>
      </c>
      <c r="M12" s="490" t="n">
        <v>593.6</v>
      </c>
      <c r="N12" s="535" t="n">
        <v>455.8</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1070.3</v>
      </c>
      <c r="G13" s="538" t="n">
        <v>123.8</v>
      </c>
      <c r="H13" s="539" t="n">
        <v>3706.1</v>
      </c>
      <c r="I13" s="539" t="n">
        <v>6075.8</v>
      </c>
      <c r="J13" s="540" t="n">
        <v>3371.3</v>
      </c>
      <c r="K13" s="538" t="n">
        <v>1234.8</v>
      </c>
      <c r="L13" s="539" t="n">
        <v>376.9</v>
      </c>
      <c r="M13" s="539" t="n">
        <v>648.5</v>
      </c>
      <c r="N13" s="541" t="n">
        <v>537.2</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393.3</v>
      </c>
      <c r="G14" s="533" t="n">
        <v>45</v>
      </c>
      <c r="H14" s="490" t="n">
        <v>3223</v>
      </c>
      <c r="I14" s="490" t="n">
        <v>5606.5</v>
      </c>
      <c r="J14" s="534" t="n">
        <v>2809.1</v>
      </c>
      <c r="K14" s="533" t="n">
        <v>460.4</v>
      </c>
      <c r="L14" s="490" t="n">
        <v>366.4</v>
      </c>
      <c r="M14" s="490" t="n">
        <v>593.6</v>
      </c>
      <c r="N14" s="535" t="n">
        <v>253.1</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463.1</v>
      </c>
      <c r="G15" s="538" t="n">
        <v>123.8</v>
      </c>
      <c r="H15" s="539" t="n">
        <v>3706.1</v>
      </c>
      <c r="I15" s="539" t="n">
        <v>6048.7</v>
      </c>
      <c r="J15" s="540" t="n">
        <v>3326.3</v>
      </c>
      <c r="K15" s="538" t="n">
        <v>530.8</v>
      </c>
      <c r="L15" s="539" t="n">
        <v>376.9</v>
      </c>
      <c r="M15" s="539" t="n">
        <v>648.5</v>
      </c>
      <c r="N15" s="541" t="n">
        <v>267.5</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15</v>
      </c>
      <c r="G16" s="533" t="n">
        <v>0</v>
      </c>
      <c r="H16" s="490" t="n">
        <v>0</v>
      </c>
      <c r="I16" s="490" t="n">
        <v>0</v>
      </c>
      <c r="J16" s="534" t="n">
        <v>0</v>
      </c>
      <c r="K16" s="533" t="n">
        <v>15</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24.5</v>
      </c>
      <c r="G17" s="538" t="n">
        <v>0</v>
      </c>
      <c r="H17" s="539" t="n">
        <v>0</v>
      </c>
      <c r="I17" s="539" t="n">
        <v>0</v>
      </c>
      <c r="J17" s="540" t="n">
        <v>0</v>
      </c>
      <c r="K17" s="538" t="n">
        <v>24.5</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55</v>
      </c>
      <c r="G18" s="533" t="n">
        <v>0</v>
      </c>
      <c r="H18" s="490" t="n">
        <v>0</v>
      </c>
      <c r="I18" s="490" t="n">
        <v>0</v>
      </c>
      <c r="J18" s="534" t="n">
        <v>20</v>
      </c>
      <c r="K18" s="533" t="n">
        <v>0</v>
      </c>
      <c r="L18" s="490" t="n">
        <v>0</v>
      </c>
      <c r="M18" s="490" t="n">
        <v>0</v>
      </c>
      <c r="N18" s="535" t="n">
        <v>55</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75.90000000000001</v>
      </c>
      <c r="G19" s="538" t="n">
        <v>0</v>
      </c>
      <c r="H19" s="539" t="n">
        <v>0</v>
      </c>
      <c r="I19" s="539" t="n">
        <v>0</v>
      </c>
      <c r="J19" s="540" t="n">
        <v>30</v>
      </c>
      <c r="K19" s="538" t="n">
        <v>0</v>
      </c>
      <c r="L19" s="539" t="n">
        <v>0</v>
      </c>
      <c r="M19" s="539" t="n">
        <v>0</v>
      </c>
      <c r="N19" s="541" t="n">
        <v>75.90000000000001</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38.4</v>
      </c>
      <c r="G26" s="533" t="n">
        <v>0</v>
      </c>
      <c r="H26" s="490" t="n">
        <v>0</v>
      </c>
      <c r="I26" s="490" t="n">
        <v>0</v>
      </c>
      <c r="J26" s="534" t="n">
        <v>0</v>
      </c>
      <c r="K26" s="533" t="n">
        <v>0</v>
      </c>
      <c r="L26" s="490" t="n">
        <v>0</v>
      </c>
      <c r="M26" s="490" t="n">
        <v>0</v>
      </c>
      <c r="N26" s="535" t="n">
        <v>38.4</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60.1</v>
      </c>
      <c r="G27" s="538" t="n">
        <v>0</v>
      </c>
      <c r="H27" s="539" t="n">
        <v>0</v>
      </c>
      <c r="I27" s="539" t="n">
        <v>0</v>
      </c>
      <c r="J27" s="540" t="n">
        <v>0</v>
      </c>
      <c r="K27" s="538" t="n">
        <v>0</v>
      </c>
      <c r="L27" s="539" t="n">
        <v>0</v>
      </c>
      <c r="M27" s="539" t="n">
        <v>0</v>
      </c>
      <c r="N27" s="541" t="n">
        <v>60.1</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5</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15.9</v>
      </c>
      <c r="G31" s="538" t="n">
        <v>0</v>
      </c>
      <c r="H31" s="539" t="n">
        <v>0</v>
      </c>
      <c r="I31" s="539" t="n">
        <v>0</v>
      </c>
      <c r="J31" s="540" t="n">
        <v>5</v>
      </c>
      <c r="K31" s="538" t="n">
        <v>0</v>
      </c>
      <c r="L31" s="539" t="n">
        <v>0</v>
      </c>
      <c r="M31" s="539" t="n">
        <v>0</v>
      </c>
      <c r="N31" s="541" t="n">
        <v>15.9</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63.5</v>
      </c>
      <c r="G32" s="533" t="n">
        <v>0</v>
      </c>
      <c r="H32" s="490" t="n">
        <v>0</v>
      </c>
      <c r="I32" s="490" t="n">
        <v>0</v>
      </c>
      <c r="J32" s="534" t="n">
        <v>0</v>
      </c>
      <c r="K32" s="533" t="n">
        <v>226.5</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69</v>
      </c>
      <c r="G33" s="538" t="n">
        <v>0</v>
      </c>
      <c r="H33" s="539" t="n">
        <v>0</v>
      </c>
      <c r="I33" s="539" t="n">
        <v>0</v>
      </c>
      <c r="J33" s="540" t="n">
        <v>0</v>
      </c>
      <c r="K33" s="538" t="n">
        <v>326.4</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13.7</v>
      </c>
      <c r="G34" s="533" t="n">
        <v>0</v>
      </c>
      <c r="H34" s="490" t="n">
        <v>0</v>
      </c>
      <c r="I34" s="490" t="n">
        <v>0</v>
      </c>
      <c r="J34" s="534" t="n">
        <v>0</v>
      </c>
      <c r="K34" s="533" t="n">
        <v>13.7</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21.8</v>
      </c>
      <c r="G35" s="538" t="n">
        <v>0</v>
      </c>
      <c r="H35" s="539" t="n">
        <v>0</v>
      </c>
      <c r="I35" s="539" t="n">
        <v>0</v>
      </c>
      <c r="J35" s="540" t="n">
        <v>0</v>
      </c>
      <c r="K35" s="538" t="n">
        <v>21.8</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23.8</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27.1</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10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36.3</v>
      </c>
      <c r="G52" s="533" t="n">
        <v>0</v>
      </c>
      <c r="H52" s="490" t="n">
        <v>0</v>
      </c>
      <c r="I52" s="490" t="n">
        <v>0</v>
      </c>
      <c r="J52" s="534" t="n">
        <v>0</v>
      </c>
      <c r="K52" s="533" t="n">
        <v>36.3</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40.5</v>
      </c>
      <c r="G53" s="538" t="n">
        <v>0</v>
      </c>
      <c r="H53" s="539" t="n">
        <v>0</v>
      </c>
      <c r="I53" s="539" t="n">
        <v>0</v>
      </c>
      <c r="J53" s="540" t="n">
        <v>0</v>
      </c>
      <c r="K53" s="538" t="n">
        <v>40.5</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1.6</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3.1</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14.9</v>
      </c>
      <c r="G78" s="533" t="n">
        <v>0</v>
      </c>
      <c r="H78" s="490" t="n">
        <v>0</v>
      </c>
      <c r="I78" s="490" t="n">
        <v>0</v>
      </c>
      <c r="J78" s="534" t="n">
        <v>0</v>
      </c>
      <c r="K78" s="533" t="n">
        <v>0</v>
      </c>
      <c r="L78" s="490" t="n">
        <v>0</v>
      </c>
      <c r="M78" s="490" t="n">
        <v>0</v>
      </c>
      <c r="N78" s="535" t="n">
        <v>14.9</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11.8</v>
      </c>
      <c r="G79" s="538" t="n">
        <v>0</v>
      </c>
      <c r="H79" s="539" t="n">
        <v>0</v>
      </c>
      <c r="I79" s="539" t="n">
        <v>0</v>
      </c>
      <c r="J79" s="540" t="n">
        <v>0</v>
      </c>
      <c r="K79" s="538" t="n">
        <v>0</v>
      </c>
      <c r="L79" s="539" t="n">
        <v>0</v>
      </c>
      <c r="M79" s="539" t="n">
        <v>0</v>
      </c>
      <c r="N79" s="541" t="n">
        <v>11.8</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228.5</v>
      </c>
      <c r="G80" s="533" t="n">
        <v>0</v>
      </c>
      <c r="H80" s="490" t="n">
        <v>0</v>
      </c>
      <c r="I80" s="490" t="n">
        <v>0</v>
      </c>
      <c r="J80" s="534" t="n">
        <v>0</v>
      </c>
      <c r="K80" s="533" t="n">
        <v>228.5</v>
      </c>
      <c r="L80" s="490" t="n">
        <v>0</v>
      </c>
      <c r="M80" s="490" t="n">
        <v>0</v>
      </c>
      <c r="N80" s="535" t="n">
        <v>94.40000000000001</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287.7</v>
      </c>
      <c r="G81" s="538" t="n">
        <v>0</v>
      </c>
      <c r="H81" s="539" t="n">
        <v>0</v>
      </c>
      <c r="I81" s="539" t="n">
        <v>0</v>
      </c>
      <c r="J81" s="540" t="n">
        <v>0</v>
      </c>
      <c r="K81" s="538" t="n">
        <v>287.7</v>
      </c>
      <c r="L81" s="539" t="n">
        <v>0</v>
      </c>
      <c r="M81" s="539" t="n">
        <v>0</v>
      </c>
      <c r="N81" s="541" t="n">
        <v>106</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3.8</v>
      </c>
      <c r="Q12" s="490" t="n">
        <v>0</v>
      </c>
      <c r="R12" s="490" t="n">
        <v>0</v>
      </c>
      <c r="S12" s="535" t="n">
        <v>0</v>
      </c>
      <c r="T12" s="531">
        <f>SUM(U12:X12)</f>
        <v/>
      </c>
      <c r="U12" s="490" t="n">
        <v>6.1</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1.9</v>
      </c>
      <c r="Q13" s="539" t="n">
        <v>0</v>
      </c>
      <c r="R13" s="539" t="n">
        <v>0</v>
      </c>
      <c r="S13" s="541" t="n">
        <v>0</v>
      </c>
      <c r="T13" s="536">
        <f>SUM(U13:X13)</f>
        <v/>
      </c>
      <c r="U13" s="539" t="n">
        <v>7.9</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3.8</v>
      </c>
      <c r="Q14" s="490" t="n">
        <v>0</v>
      </c>
      <c r="R14" s="490" t="n">
        <v>0</v>
      </c>
      <c r="S14" s="535" t="n">
        <v>0</v>
      </c>
      <c r="T14" s="531">
        <f>SUM(U14:X14)</f>
        <v/>
      </c>
      <c r="U14" s="490" t="n">
        <v>6.1</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1.9</v>
      </c>
      <c r="Q15" s="539" t="n">
        <v>0</v>
      </c>
      <c r="R15" s="539" t="n">
        <v>0</v>
      </c>
      <c r="S15" s="541" t="n">
        <v>0</v>
      </c>
      <c r="T15" s="536">
        <f>SUM(U15:X15)</f>
        <v/>
      </c>
      <c r="U15" s="539" t="n">
        <v>7.9</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51.9</v>
      </c>
      <c r="G12" s="490" t="n">
        <v>0</v>
      </c>
      <c r="H12" s="564" t="n">
        <v>2.5</v>
      </c>
      <c r="I12" s="565" t="n">
        <v>1.1</v>
      </c>
    </row>
    <row customHeight="1" ht="12.75" r="13" s="349">
      <c r="B13" s="348" t="n"/>
      <c r="C13" s="441" t="n"/>
      <c r="D13" s="439">
        <f>"year "&amp;(AktJahr-1)</f>
        <v/>
      </c>
      <c r="E13" s="539">
        <f>SUM(F13:G13)</f>
        <v/>
      </c>
      <c r="F13" s="539" t="n">
        <v>93.5</v>
      </c>
      <c r="G13" s="539" t="n">
        <v>0</v>
      </c>
      <c r="H13" s="566" t="n">
        <v>2.3</v>
      </c>
      <c r="I13" s="567" t="n">
        <v>2.9</v>
      </c>
    </row>
    <row customHeight="1" ht="12.75" r="14" s="349">
      <c r="B14" s="361" t="inlineStr">
        <is>
          <t>DE</t>
        </is>
      </c>
      <c r="C14" s="488" t="inlineStr">
        <is>
          <t>Germany</t>
        </is>
      </c>
      <c r="D14" s="489">
        <f>$D$12</f>
        <v/>
      </c>
      <c r="E14" s="490">
        <f>SUM(F14:G14)</f>
        <v/>
      </c>
      <c r="F14" s="490" t="n">
        <v>20.1</v>
      </c>
      <c r="G14" s="490" t="n">
        <v>0</v>
      </c>
      <c r="H14" s="568" t="n">
        <v>0</v>
      </c>
      <c r="I14" s="569" t="n">
        <v>0</v>
      </c>
    </row>
    <row customHeight="1" ht="12.75" r="15" s="349">
      <c r="B15" s="348" t="n"/>
      <c r="C15" s="441" t="n"/>
      <c r="D15" s="439">
        <f>$D$13</f>
        <v/>
      </c>
      <c r="E15" s="539">
        <f>SUM(F15:G15)</f>
        <v/>
      </c>
      <c r="F15" s="539" t="n">
        <v>34</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0.9</v>
      </c>
      <c r="G28" s="490" t="n">
        <v>0</v>
      </c>
      <c r="H28" s="568" t="n">
        <v>0</v>
      </c>
      <c r="I28" s="569" t="n">
        <v>0</v>
      </c>
    </row>
    <row customHeight="1" ht="12.75" r="29" s="349">
      <c r="B29" s="348" t="n"/>
      <c r="C29" s="441" t="n"/>
      <c r="D29" s="439">
        <f>$D$13</f>
        <v/>
      </c>
      <c r="E29" s="539">
        <f>SUM(F29:G29)</f>
        <v/>
      </c>
      <c r="F29" s="539" t="n">
        <v>1.7</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20.9</v>
      </c>
      <c r="G110" s="490" t="n">
        <v>0</v>
      </c>
      <c r="H110" s="568" t="n">
        <v>0</v>
      </c>
      <c r="I110" s="569" t="n">
        <v>0</v>
      </c>
    </row>
    <row customHeight="1" ht="12.75" r="111" s="349">
      <c r="B111" s="348" t="n"/>
      <c r="C111" s="441" t="n"/>
      <c r="D111" s="439">
        <f>$D$13</f>
        <v/>
      </c>
      <c r="E111" s="539">
        <f>SUM(F111:G111)</f>
        <v/>
      </c>
      <c r="F111" s="539" t="n">
        <v>21.9</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1.6</v>
      </c>
      <c r="G234" s="490" t="n">
        <v>0</v>
      </c>
      <c r="H234" s="568" t="n">
        <v>0</v>
      </c>
      <c r="I234" s="569" t="n">
        <v>0</v>
      </c>
    </row>
    <row customHeight="1" ht="12.75" r="235" s="349">
      <c r="B235" s="348" t="n"/>
      <c r="C235" s="441" t="n"/>
      <c r="D235" s="439">
        <f>$D$13</f>
        <v/>
      </c>
      <c r="E235" s="539">
        <f>SUM(F235:G235)</f>
        <v/>
      </c>
      <c r="F235" s="539" t="n">
        <v>1.8</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20.2</v>
      </c>
      <c r="G259" s="539" t="n">
        <v>0</v>
      </c>
      <c r="H259" s="568" t="n">
        <v>0</v>
      </c>
      <c r="I259" s="569" t="n">
        <v>0</v>
      </c>
    </row>
    <row customHeight="1" ht="12.75" r="260" s="349">
      <c r="B260" s="348" t="inlineStr">
        <is>
          <t>MH</t>
        </is>
      </c>
      <c r="C260" s="488" t="inlineStr">
        <is>
          <t>Marshall Islands</t>
        </is>
      </c>
      <c r="D260" s="489">
        <f>$D$12</f>
        <v/>
      </c>
      <c r="E260" s="490">
        <f>SUM(F260:G260)</f>
        <v/>
      </c>
      <c r="F260" s="490" t="n">
        <v>3.2</v>
      </c>
      <c r="G260" s="490" t="n">
        <v>0</v>
      </c>
      <c r="H260" s="568" t="n">
        <v>0</v>
      </c>
      <c r="I260" s="569" t="n">
        <v>0</v>
      </c>
    </row>
    <row customHeight="1" ht="12.75" r="261" s="349">
      <c r="B261" s="348" t="n"/>
      <c r="C261" s="441" t="n"/>
      <c r="D261" s="439">
        <f>$D$13</f>
        <v/>
      </c>
      <c r="E261" s="539">
        <f>SUM(F261:G261)</f>
        <v/>
      </c>
      <c r="F261" s="539" t="n">
        <v>8.300000000000001</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5.2</v>
      </c>
      <c r="G378" s="490" t="n">
        <v>0</v>
      </c>
      <c r="H378" s="568" t="n">
        <v>0</v>
      </c>
      <c r="I378" s="569" t="n">
        <v>0</v>
      </c>
    </row>
    <row customHeight="1" ht="12.75" r="379" s="349">
      <c r="B379" s="348" t="n"/>
      <c r="C379" s="441" t="n"/>
      <c r="D379" s="439">
        <f>$D$13</f>
        <v/>
      </c>
      <c r="E379" s="539">
        <f>SUM(F379:G379)</f>
        <v/>
      </c>
      <c r="F379" s="539" t="n">
        <v>5.6</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531.7</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107</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18.7</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38.6</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89.8</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41.7</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235.9</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380</v>
      </c>
      <c r="F13" s="490" t="n">
        <v>0</v>
      </c>
      <c r="G13" s="490" t="n">
        <v>380</v>
      </c>
      <c r="H13" s="490" t="n">
        <v>0</v>
      </c>
      <c r="I13" s="535" t="n">
        <v>0</v>
      </c>
    </row>
    <row customHeight="1" ht="12.8" r="14" s="349">
      <c r="B14" s="604" t="n"/>
      <c r="C14" s="439" t="n"/>
      <c r="D14" s="439">
        <f>"Jahr "&amp;(AktJahr-1)</f>
        <v/>
      </c>
      <c r="E14" s="536" t="n">
        <v>407.1</v>
      </c>
      <c r="F14" s="539" t="n">
        <v>0</v>
      </c>
      <c r="G14" s="539" t="n">
        <v>30</v>
      </c>
      <c r="H14" s="539" t="n">
        <v>0</v>
      </c>
      <c r="I14" s="541" t="n">
        <v>377.1</v>
      </c>
    </row>
    <row customHeight="1" ht="12.8" r="15" s="349">
      <c r="B15" s="604" t="inlineStr">
        <is>
          <t>DE</t>
        </is>
      </c>
      <c r="C15" s="488" t="inlineStr">
        <is>
          <t>Germany</t>
        </is>
      </c>
      <c r="D15" s="489">
        <f>$D$13</f>
        <v/>
      </c>
      <c r="E15" s="531" t="n">
        <v>380</v>
      </c>
      <c r="F15" s="490" t="n">
        <v>0</v>
      </c>
      <c r="G15" s="490" t="n">
        <v>380</v>
      </c>
      <c r="H15" s="490" t="n">
        <v>0</v>
      </c>
      <c r="I15" s="535" t="n">
        <v>0</v>
      </c>
    </row>
    <row customHeight="1" ht="12.8" r="16" s="349">
      <c r="B16" s="604" t="n"/>
      <c r="C16" s="439" t="n"/>
      <c r="D16" s="439">
        <f>$D$14</f>
        <v/>
      </c>
      <c r="E16" s="536" t="n">
        <v>407.1</v>
      </c>
      <c r="F16" s="539" t="n">
        <v>0</v>
      </c>
      <c r="G16" s="539" t="n">
        <v>30</v>
      </c>
      <c r="H16" s="539" t="n">
        <v>0</v>
      </c>
      <c r="I16" s="541" t="n">
        <v>377.1</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