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429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SaarLB</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Ursulinenstraße 2</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66111 Saarbrücken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+49 681 383-01</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+49 681 383-1200</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www.saarlb.de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576.3</v>
      </c>
      <c r="E21" s="378" t="n">
        <v>502.3</v>
      </c>
      <c r="F21" s="377" t="n">
        <v>553.5</v>
      </c>
      <c r="G21" s="378" t="n">
        <v>516.9</v>
      </c>
      <c r="H21" s="377" t="n">
        <v>506.4</v>
      </c>
      <c r="I21" s="378" t="n">
        <v>473.9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807.2</v>
      </c>
      <c r="E23" s="386" t="n">
        <v>771.4</v>
      </c>
      <c r="F23" s="385" t="n">
        <v>812</v>
      </c>
      <c r="G23" s="386" t="n">
        <v>817.9</v>
      </c>
      <c r="H23" s="385" t="n">
        <v>762.2</v>
      </c>
      <c r="I23" s="386" t="n">
        <v>760.4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230.9</v>
      </c>
      <c r="E28" s="400" t="n">
        <v>269.1</v>
      </c>
      <c r="F28" s="399" t="n">
        <v>258.5</v>
      </c>
      <c r="G28" s="400" t="n">
        <v>301</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3072.2</v>
      </c>
      <c r="E34" s="378" t="n">
        <v>2549</v>
      </c>
      <c r="F34" s="377" t="n">
        <v>2892.1</v>
      </c>
      <c r="G34" s="378" t="n">
        <v>2793.3</v>
      </c>
      <c r="H34" s="377" t="n">
        <v>2427.9</v>
      </c>
      <c r="I34" s="378" t="n">
        <v>2289.6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3925.7</v>
      </c>
      <c r="E36" s="386" t="n">
        <v>3423</v>
      </c>
      <c r="F36" s="385" t="n">
        <v>3880.7</v>
      </c>
      <c r="G36" s="386" t="n">
        <v>3846.6</v>
      </c>
      <c r="H36" s="385" t="n">
        <v>3367.8</v>
      </c>
      <c r="I36" s="386" t="n">
        <v>3261.4</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853.5</v>
      </c>
      <c r="E41" s="400" t="n">
        <v>874</v>
      </c>
      <c r="F41" s="399" t="n">
        <v>988.5</v>
      </c>
      <c r="G41" s="400" t="n">
        <v>1053.3</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HR</t>
        </is>
      </c>
      <c r="C17" s="488" t="inlineStr">
        <is>
          <t>Croatia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AT</t>
        </is>
      </c>
      <c r="C19" s="488" t="inlineStr">
        <is>
          <t>Austria</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BE</t>
        </is>
      </c>
      <c r="C21" s="488" t="inlineStr">
        <is>
          <t>Belgium</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BG</t>
        </is>
      </c>
      <c r="C23" s="488" t="inlineStr">
        <is>
          <t>Bulgaria</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CY</t>
        </is>
      </c>
      <c r="C25" s="488" t="inlineStr">
        <is>
          <t>Cyprus</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CZ</t>
        </is>
      </c>
      <c r="C27" s="488" t="inlineStr">
        <is>
          <t>Czech Republic</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DK</t>
        </is>
      </c>
      <c r="C29" s="488" t="inlineStr">
        <is>
          <t>Denmark</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EE</t>
        </is>
      </c>
      <c r="C31" s="488" t="inlineStr">
        <is>
          <t>Estonia</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FI</t>
        </is>
      </c>
      <c r="C33" s="488" t="inlineStr">
        <is>
          <t>Finland</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FR</t>
        </is>
      </c>
      <c r="C35" s="488" t="inlineStr">
        <is>
          <t>France</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GB</t>
        </is>
      </c>
      <c r="C37" s="488" t="inlineStr">
        <is>
          <t>Great Britain</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GR</t>
        </is>
      </c>
      <c r="C39" s="488" t="inlineStr">
        <is>
          <t>Greece</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HU</t>
        </is>
      </c>
      <c r="C41" s="488" t="inlineStr">
        <is>
          <t>Hungary</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IE</t>
        </is>
      </c>
      <c r="C43" s="488" t="inlineStr">
        <is>
          <t>Ireland</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IT</t>
        </is>
      </c>
      <c r="C45" s="488" t="inlineStr">
        <is>
          <t>Italy</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LV</t>
        </is>
      </c>
      <c r="C47" s="488" t="inlineStr">
        <is>
          <t>Latvia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LT</t>
        </is>
      </c>
      <c r="C49" s="488" t="inlineStr">
        <is>
          <t>Lithuania</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LU</t>
        </is>
      </c>
      <c r="C51" s="488" t="inlineStr">
        <is>
          <t>Luxembourg</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MT</t>
        </is>
      </c>
      <c r="C53" s="488" t="inlineStr">
        <is>
          <t>Malta</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NL</t>
        </is>
      </c>
      <c r="C55" s="488" t="inlineStr">
        <is>
          <t>Netherlands</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PL</t>
        </is>
      </c>
      <c r="C57" s="488" t="inlineStr">
        <is>
          <t>Poland</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PT</t>
        </is>
      </c>
      <c r="C59" s="488" t="inlineStr">
        <is>
          <t>Portugal</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RO</t>
        </is>
      </c>
      <c r="C61" s="488" t="inlineStr">
        <is>
          <t>Romania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SK</t>
        </is>
      </c>
      <c r="C63" s="488" t="inlineStr">
        <is>
          <t>Slovakia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SI</t>
        </is>
      </c>
      <c r="C65" s="488" t="inlineStr">
        <is>
          <t>Slovenia</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ES</t>
        </is>
      </c>
      <c r="C67" s="488" t="inlineStr">
        <is>
          <t>Spain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SE</t>
        </is>
      </c>
      <c r="C69" s="488" t="inlineStr">
        <is>
          <t>Sweden</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CA</t>
        </is>
      </c>
      <c r="C71" s="488" t="inlineStr">
        <is>
          <t>Canada</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IS</t>
        </is>
      </c>
      <c r="C73" s="488" t="inlineStr">
        <is>
          <t>Iceland</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JP</t>
        </is>
      </c>
      <c r="C75" s="488" t="inlineStr">
        <is>
          <t>Japan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LI</t>
        </is>
      </c>
      <c r="C77" s="488" t="inlineStr">
        <is>
          <t>Liechtenstein</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NO</t>
        </is>
      </c>
      <c r="C79" s="488" t="inlineStr">
        <is>
          <t>Norway</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CH</t>
        </is>
      </c>
      <c r="C81" s="488" t="inlineStr">
        <is>
          <t>Switzerland</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US</t>
        </is>
      </c>
      <c r="C83" s="488" t="inlineStr">
        <is>
          <t>USA</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$c</t>
        </is>
      </c>
      <c r="C85" s="488" t="inlineStr">
        <is>
          <t>other OECD-States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$i</t>
        </is>
      </c>
      <c r="C87" s="488" t="inlineStr">
        <is>
          <t>EU 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B89" t="inlineStr">
        <is>
          <t>$u</t>
        </is>
      </c>
      <c r="C89" s="608" t="inlineStr">
        <is>
          <t>other states/institutions</t>
        </is>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576.3</v>
      </c>
      <c r="E9" s="622" t="n">
        <v>502.3</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807.2</v>
      </c>
      <c r="E12" s="622" t="n">
        <v>771.4</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76.09999999999999</v>
      </c>
      <c r="E16" s="635" t="n">
        <v>79.55</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5.8</v>
      </c>
      <c r="E28" s="635" t="n">
        <v>5.62</v>
      </c>
    </row>
    <row customHeight="1" ht="30" r="29" s="349">
      <c r="A29" s="613" t="n">
        <v>0</v>
      </c>
      <c r="B29" s="640" t="inlineStr">
        <is>
          <t>average loan-to-value ratio, weighted using the mortgage lending value
section 28 para. 2 no. 3</t>
        </is>
      </c>
      <c r="C29" s="636" t="inlineStr">
        <is>
          <t>%</t>
        </is>
      </c>
      <c r="D29" s="634" t="n">
        <v>50.2</v>
      </c>
      <c r="E29" s="635" t="n">
        <v>51.21</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3072.2</v>
      </c>
      <c r="E34" s="649" t="n">
        <v>2549</v>
      </c>
    </row>
    <row customHeight="1" ht="20.1" r="35" s="349">
      <c r="A35" s="613" t="n">
        <v>1</v>
      </c>
      <c r="B35" s="624" t="inlineStr">
        <is>
          <t>thereof percentage share of fixed-rate Pfandbriefe
section 28 para. 1 no. 9</t>
        </is>
      </c>
      <c r="C35" s="625" t="inlineStr">
        <is>
          <t>%</t>
        </is>
      </c>
      <c r="D35" s="626" t="n">
        <v>98.40000000000001</v>
      </c>
      <c r="E35" s="627" t="n">
        <v>96.19</v>
      </c>
    </row>
    <row customHeight="1" ht="8.1" r="36" s="349">
      <c r="A36" s="613" t="n">
        <v>1</v>
      </c>
      <c r="B36" s="628" t="n"/>
      <c r="C36" s="375" t="n"/>
      <c r="D36" s="375" t="n"/>
      <c r="E36" s="629" t="n"/>
    </row>
    <row customHeight="1" ht="15.95" r="37" s="349">
      <c r="A37" s="613" t="n">
        <v>1</v>
      </c>
      <c r="B37" s="630" t="inlineStr">
        <is>
          <t>Cover Pool</t>
        </is>
      </c>
      <c r="C37" s="650" t="inlineStr">
        <is>
          <t>(€ mn.)</t>
        </is>
      </c>
      <c r="D37" s="648" t="n">
        <v>3925.7</v>
      </c>
      <c r="E37" s="649" t="n">
        <v>3423</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75.8</v>
      </c>
      <c r="E41" s="635" t="n">
        <v>77.45</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26.07.2022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SAAR</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SaarLB</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S</t>
        </is>
      </c>
      <c r="D19" s="670" t="n"/>
      <c r="E19" s="670" t="n"/>
      <c r="F19" s="684" t="n"/>
      <c r="G19" s="670" t="n"/>
      <c r="H19" s="670" t="n"/>
      <c r="I19" s="670" t="n"/>
    </row>
    <row customHeight="1" ht="15" r="20" s="349">
      <c r="B20" s="665" t="inlineStr">
        <is>
          <t>KzRbwBerO</t>
        </is>
      </c>
      <c r="C20" s="676" t="inlineStr">
        <is>
          <t>S</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64.09999999999999</v>
      </c>
      <c r="F11" s="424" t="n">
        <v>46</v>
      </c>
      <c r="G11" s="425" t="n">
        <v>55.8</v>
      </c>
    </row>
    <row customHeight="1" ht="12.8" r="12" s="349">
      <c r="A12" s="365" t="n">
        <v>0</v>
      </c>
      <c r="B12" s="422" t="inlineStr">
        <is>
          <t>&gt; 0,5 years and &lt;= 1 year</t>
        </is>
      </c>
      <c r="C12" s="423" t="n"/>
      <c r="D12" s="424" t="n">
        <v>60</v>
      </c>
      <c r="E12" s="425" t="n">
        <v>70.7</v>
      </c>
      <c r="F12" s="424" t="n">
        <v>30</v>
      </c>
      <c r="G12" s="425" t="n">
        <v>32.9</v>
      </c>
    </row>
    <row customHeight="1" ht="12.8" r="13" s="349">
      <c r="A13" s="365" t="n">
        <v>0</v>
      </c>
      <c r="B13" s="422" t="inlineStr">
        <is>
          <t>&gt; 1  year and &lt;= 1,5 years</t>
        </is>
      </c>
      <c r="C13" s="423" t="n"/>
      <c r="D13" s="424" t="n">
        <v>40</v>
      </c>
      <c r="E13" s="425" t="n">
        <v>109.7</v>
      </c>
      <c r="F13" s="424" t="n">
        <v>0</v>
      </c>
      <c r="G13" s="425" t="n">
        <v>57.5</v>
      </c>
    </row>
    <row customHeight="1" ht="12.8" r="14" s="349">
      <c r="A14" s="365" t="n">
        <v>0</v>
      </c>
      <c r="B14" s="422" t="inlineStr">
        <is>
          <t>&gt; 1,5 years and &lt;= 2 years</t>
        </is>
      </c>
      <c r="C14" s="422" t="n"/>
      <c r="D14" s="426" t="n">
        <v>38</v>
      </c>
      <c r="E14" s="427" t="n">
        <v>76.59999999999999</v>
      </c>
      <c r="F14" s="426" t="n">
        <v>60</v>
      </c>
      <c r="G14" s="427" t="n">
        <v>117.4</v>
      </c>
    </row>
    <row customHeight="1" ht="12.8" r="15" s="349">
      <c r="A15" s="365" t="n">
        <v>0</v>
      </c>
      <c r="B15" s="422" t="inlineStr">
        <is>
          <t>&gt; 2 years and &lt;= 3 years</t>
        </is>
      </c>
      <c r="C15" s="422" t="n"/>
      <c r="D15" s="426" t="n">
        <v>130</v>
      </c>
      <c r="E15" s="427" t="n">
        <v>135.2</v>
      </c>
      <c r="F15" s="426" t="n">
        <v>78</v>
      </c>
      <c r="G15" s="427" t="n">
        <v>115</v>
      </c>
    </row>
    <row customHeight="1" ht="12.8" r="16" s="349">
      <c r="A16" s="365" t="n">
        <v>0</v>
      </c>
      <c r="B16" s="422" t="inlineStr">
        <is>
          <t>&gt; 3 years and &lt;= 4 years</t>
        </is>
      </c>
      <c r="C16" s="422" t="n"/>
      <c r="D16" s="426" t="n">
        <v>91</v>
      </c>
      <c r="E16" s="427" t="n">
        <v>74.5</v>
      </c>
      <c r="F16" s="426" t="n">
        <v>100</v>
      </c>
      <c r="G16" s="427" t="n">
        <v>113.4</v>
      </c>
    </row>
    <row customHeight="1" ht="12.8" r="17" s="349">
      <c r="A17" s="365" t="n">
        <v>0</v>
      </c>
      <c r="B17" s="422" t="inlineStr">
        <is>
          <t>&gt; 4 years and &lt;= 5 years</t>
        </is>
      </c>
      <c r="C17" s="422" t="n"/>
      <c r="D17" s="426" t="n">
        <v>91</v>
      </c>
      <c r="E17" s="427" t="n">
        <v>27.4</v>
      </c>
      <c r="F17" s="426" t="n">
        <v>41</v>
      </c>
      <c r="G17" s="427" t="n">
        <v>92.2</v>
      </c>
    </row>
    <row customHeight="1" ht="12.8" r="18" s="349">
      <c r="A18" s="365" t="n">
        <v>0</v>
      </c>
      <c r="B18" s="422" t="inlineStr">
        <is>
          <t>&gt; 5 years and &lt;= 10 years</t>
        </is>
      </c>
      <c r="C18" s="423" t="n"/>
      <c r="D18" s="424" t="n">
        <v>109.5</v>
      </c>
      <c r="E18" s="425" t="n">
        <v>224.78</v>
      </c>
      <c r="F18" s="424" t="n">
        <v>140.5</v>
      </c>
      <c r="G18" s="425" t="n">
        <v>160.3</v>
      </c>
    </row>
    <row customHeight="1" ht="12.8" r="19" s="349">
      <c r="A19" s="365" t="n">
        <v>0</v>
      </c>
      <c r="B19" s="422" t="inlineStr">
        <is>
          <t>&gt; 10 years</t>
        </is>
      </c>
      <c r="C19" s="423" t="n"/>
      <c r="D19" s="424" t="n">
        <v>16.8</v>
      </c>
      <c r="E19" s="425" t="n">
        <v>24.2</v>
      </c>
      <c r="F19" s="424" t="n">
        <v>6.8</v>
      </c>
      <c r="G19" s="425" t="n">
        <v>26.8</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20.5</v>
      </c>
      <c r="E24" s="425" t="n">
        <v>195.9</v>
      </c>
      <c r="F24" s="424" t="n">
        <v>153</v>
      </c>
      <c r="G24" s="425" t="n">
        <v>169.8</v>
      </c>
    </row>
    <row customHeight="1" ht="12.8" r="25" s="349">
      <c r="A25" s="365" t="n">
        <v>1</v>
      </c>
      <c r="B25" s="422" t="inlineStr">
        <is>
          <t>&gt; 0,5 years and &lt;= 1 year</t>
        </is>
      </c>
      <c r="C25" s="423" t="n"/>
      <c r="D25" s="424" t="n">
        <v>111</v>
      </c>
      <c r="E25" s="425" t="n">
        <v>153.1</v>
      </c>
      <c r="F25" s="424" t="n">
        <v>90</v>
      </c>
      <c r="G25" s="425" t="n">
        <v>138.4</v>
      </c>
    </row>
    <row customHeight="1" ht="12.8" r="26" s="349">
      <c r="A26" s="365" t="n">
        <v>1</v>
      </c>
      <c r="B26" s="422" t="inlineStr">
        <is>
          <t>&gt; 1  year and &lt;= 1,5 years</t>
        </is>
      </c>
      <c r="C26" s="423" t="n"/>
      <c r="D26" s="424" t="n">
        <v>65</v>
      </c>
      <c r="E26" s="425" t="n">
        <v>87.90000000000001</v>
      </c>
      <c r="F26" s="424" t="n">
        <v>20.5</v>
      </c>
      <c r="G26" s="425" t="n">
        <v>159.4</v>
      </c>
    </row>
    <row customHeight="1" ht="12.8" r="27" s="349">
      <c r="A27" s="365" t="n">
        <v>1</v>
      </c>
      <c r="B27" s="422" t="inlineStr">
        <is>
          <t>&gt; 1,5 years and &lt;= 2 years</t>
        </is>
      </c>
      <c r="C27" s="422" t="n"/>
      <c r="D27" s="426" t="n">
        <v>130</v>
      </c>
      <c r="E27" s="427" t="n">
        <v>210.3</v>
      </c>
      <c r="F27" s="426" t="n">
        <v>111</v>
      </c>
      <c r="G27" s="427" t="n">
        <v>105.5</v>
      </c>
    </row>
    <row customHeight="1" ht="12.8" r="28" s="349">
      <c r="A28" s="365" t="n">
        <v>1</v>
      </c>
      <c r="B28" s="422" t="inlineStr">
        <is>
          <t>&gt; 2 years and &lt;= 3 years</t>
        </is>
      </c>
      <c r="C28" s="422" t="n"/>
      <c r="D28" s="426" t="n">
        <v>328</v>
      </c>
      <c r="E28" s="427" t="n">
        <v>298.6</v>
      </c>
      <c r="F28" s="426" t="n">
        <v>145</v>
      </c>
      <c r="G28" s="427" t="n">
        <v>250.6</v>
      </c>
    </row>
    <row customHeight="1" ht="12.8" r="29" s="349">
      <c r="A29" s="365" t="n">
        <v>1</v>
      </c>
      <c r="B29" s="422" t="inlineStr">
        <is>
          <t>&gt; 3 years and &lt;= 4 years</t>
        </is>
      </c>
      <c r="C29" s="422" t="n"/>
      <c r="D29" s="426" t="n">
        <v>215</v>
      </c>
      <c r="E29" s="427" t="n">
        <v>279.2</v>
      </c>
      <c r="F29" s="426" t="n">
        <v>158</v>
      </c>
      <c r="G29" s="427" t="n">
        <v>260.8</v>
      </c>
    </row>
    <row customHeight="1" ht="12.8" r="30" s="349">
      <c r="A30" s="365" t="n">
        <v>1</v>
      </c>
      <c r="B30" s="422" t="inlineStr">
        <is>
          <t>&gt; 4 years and &lt;= 5 years</t>
        </is>
      </c>
      <c r="C30" s="422" t="n"/>
      <c r="D30" s="426" t="n">
        <v>65.5</v>
      </c>
      <c r="E30" s="427" t="n">
        <v>265.3</v>
      </c>
      <c r="F30" s="426" t="n">
        <v>215</v>
      </c>
      <c r="G30" s="427" t="n">
        <v>237.3</v>
      </c>
    </row>
    <row customHeight="1" ht="12.8" r="31" s="349">
      <c r="A31" s="365" t="n">
        <v>1</v>
      </c>
      <c r="B31" s="422" t="inlineStr">
        <is>
          <t>&gt; 5 years and &lt;= 10 years</t>
        </is>
      </c>
      <c r="C31" s="423" t="n"/>
      <c r="D31" s="424" t="n">
        <v>1495</v>
      </c>
      <c r="E31" s="425" t="n">
        <v>1031.8</v>
      </c>
      <c r="F31" s="424" t="n">
        <v>974.5</v>
      </c>
      <c r="G31" s="425" t="n">
        <v>938.7</v>
      </c>
    </row>
    <row customHeight="1" ht="12.8" r="32" s="349">
      <c r="A32" s="365" t="n">
        <v>1</v>
      </c>
      <c r="B32" s="422" t="inlineStr">
        <is>
          <t>&gt; 10 years</t>
        </is>
      </c>
      <c r="C32" s="423" t="n"/>
      <c r="D32" s="426" t="n">
        <v>642.2</v>
      </c>
      <c r="E32" s="427" t="n">
        <v>1403.5</v>
      </c>
      <c r="F32" s="426" t="n">
        <v>682</v>
      </c>
      <c r="G32" s="427" t="n">
        <v>1162.5</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0.6</v>
      </c>
      <c r="E9" s="438" t="n">
        <v>0.5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19.9</v>
      </c>
      <c r="E10" s="440" t="n">
        <v>15.9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343.3</v>
      </c>
      <c r="E11" s="440" t="n">
        <v>301.5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417.9</v>
      </c>
      <c r="E12" s="440" t="n">
        <v>410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967.6</v>
      </c>
      <c r="E21" s="425" t="n">
        <v>866.5</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2547.9</v>
      </c>
      <c r="E22" s="440" t="n">
        <v>2145.5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410.2</v>
      </c>
      <c r="E23" s="446" t="n">
        <v>411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12.9</v>
      </c>
      <c r="H16" s="490" t="n">
        <v>0</v>
      </c>
      <c r="I16" s="490" t="n">
        <v>6.5</v>
      </c>
      <c r="J16" s="490" t="n">
        <v>0</v>
      </c>
      <c r="K16" s="490" t="n">
        <v>0</v>
      </c>
      <c r="L16" s="490">
        <f>SUM(M16:R16)</f>
        <v/>
      </c>
      <c r="M16" s="490" t="n">
        <v>283.2</v>
      </c>
      <c r="N16" s="490" t="n">
        <v>290.3</v>
      </c>
      <c r="O16" s="490" t="n">
        <v>0</v>
      </c>
      <c r="P16" s="490" t="n">
        <v>188.9</v>
      </c>
      <c r="Q16" s="490" t="n">
        <v>0</v>
      </c>
      <c r="R16" s="490" t="n">
        <v>0</v>
      </c>
      <c r="S16" s="491" t="n">
        <v>0</v>
      </c>
      <c r="T16" s="490" t="n">
        <v>0</v>
      </c>
    </row>
    <row customHeight="1" ht="12.75" r="17" s="349">
      <c r="B17" s="348" t="n"/>
      <c r="C17" s="484" t="n"/>
      <c r="D17" s="484">
        <f>"year "&amp;(AktJahr-1)</f>
        <v/>
      </c>
      <c r="E17" s="492">
        <f>F17+L17</f>
        <v/>
      </c>
      <c r="F17" s="492">
        <f>SUM(G17:K17)</f>
        <v/>
      </c>
      <c r="G17" s="492" t="n">
        <v>6.8</v>
      </c>
      <c r="H17" s="492" t="n">
        <v>0</v>
      </c>
      <c r="I17" s="492" t="n">
        <v>6</v>
      </c>
      <c r="J17" s="492" t="n">
        <v>0</v>
      </c>
      <c r="K17" s="492" t="n">
        <v>0</v>
      </c>
      <c r="L17" s="492">
        <f>SUM(M17:R17)</f>
        <v/>
      </c>
      <c r="M17" s="492" t="n">
        <v>184.5</v>
      </c>
      <c r="N17" s="492" t="n">
        <v>289.7</v>
      </c>
      <c r="O17" s="492" t="n">
        <v>0</v>
      </c>
      <c r="P17" s="492" t="n">
        <v>240.9</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12.9</v>
      </c>
      <c r="H18" s="490" t="n">
        <v>0</v>
      </c>
      <c r="I18" s="490" t="n">
        <v>6.5</v>
      </c>
      <c r="J18" s="490" t="n">
        <v>0</v>
      </c>
      <c r="K18" s="490" t="n">
        <v>0</v>
      </c>
      <c r="L18" s="490">
        <f>SUM(M18:R18)</f>
        <v/>
      </c>
      <c r="M18" s="490" t="n">
        <v>61.1</v>
      </c>
      <c r="N18" s="490" t="n">
        <v>232.8</v>
      </c>
      <c r="O18" s="490" t="n">
        <v>0</v>
      </c>
      <c r="P18" s="490" t="n">
        <v>170.9</v>
      </c>
      <c r="Q18" s="490" t="n">
        <v>0</v>
      </c>
      <c r="R18" s="490" t="n">
        <v>0</v>
      </c>
      <c r="S18" s="491" t="n">
        <v>0</v>
      </c>
      <c r="T18" s="490" t="n">
        <v>0</v>
      </c>
    </row>
    <row customHeight="1" ht="12.8" r="19" s="349">
      <c r="B19" s="348" t="n"/>
      <c r="C19" s="484" t="n"/>
      <c r="D19" s="484">
        <f>$D$17</f>
        <v/>
      </c>
      <c r="E19" s="492">
        <f>F19+L19</f>
        <v/>
      </c>
      <c r="F19" s="492">
        <f>SUM(G19:K19)</f>
        <v/>
      </c>
      <c r="G19" s="492" t="n">
        <v>6.8</v>
      </c>
      <c r="H19" s="492" t="n">
        <v>0</v>
      </c>
      <c r="I19" s="492" t="n">
        <v>6</v>
      </c>
      <c r="J19" s="492" t="n">
        <v>0</v>
      </c>
      <c r="K19" s="492" t="n">
        <v>0</v>
      </c>
      <c r="L19" s="492">
        <f>SUM(M19:R19)</f>
        <v/>
      </c>
      <c r="M19" s="492" t="n">
        <v>55.2</v>
      </c>
      <c r="N19" s="492" t="n">
        <v>244.2</v>
      </c>
      <c r="O19" s="492" t="n">
        <v>0</v>
      </c>
      <c r="P19" s="492" t="n">
        <v>203.2</v>
      </c>
      <c r="Q19" s="492" t="n">
        <v>0</v>
      </c>
      <c r="R19" s="492" t="n">
        <v>0</v>
      </c>
      <c r="S19" s="493" t="n">
        <v>0</v>
      </c>
      <c r="T19" s="492" t="n">
        <v>0</v>
      </c>
    </row>
    <row customHeight="1" ht="12.8" r="20" s="349">
      <c r="B20" s="494" t="inlineStr">
        <is>
          <t>HR</t>
        </is>
      </c>
      <c r="C20" s="488" t="inlineStr">
        <is>
          <t>Croatia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AT</t>
        </is>
      </c>
      <c r="C22" s="488" t="inlineStr">
        <is>
          <t>Austria</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BE</t>
        </is>
      </c>
      <c r="C24" s="488" t="inlineStr">
        <is>
          <t>Belgium</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BG</t>
        </is>
      </c>
      <c r="C26" s="488" t="inlineStr">
        <is>
          <t>Bulgaria</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CY</t>
        </is>
      </c>
      <c r="C28" s="488" t="inlineStr">
        <is>
          <t>Cyprus</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CZ</t>
        </is>
      </c>
      <c r="C30" s="488" t="inlineStr">
        <is>
          <t>Czech Republic</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DK</t>
        </is>
      </c>
      <c r="C32" s="488" t="inlineStr">
        <is>
          <t>Denmark</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EE</t>
        </is>
      </c>
      <c r="C34" s="488" t="inlineStr">
        <is>
          <t>Estonia</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FI</t>
        </is>
      </c>
      <c r="C36" s="488" t="inlineStr">
        <is>
          <t>Finland</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FR</t>
        </is>
      </c>
      <c r="C38" s="488" t="inlineStr">
        <is>
          <t>France</t>
        </is>
      </c>
      <c r="D38" s="489">
        <f>$D$16</f>
        <v/>
      </c>
      <c r="E38" s="490">
        <f>F38+L38</f>
        <v/>
      </c>
      <c r="F38" s="490">
        <f>SUM(G38:K38)</f>
        <v/>
      </c>
      <c r="G38" s="490" t="n">
        <v>0</v>
      </c>
      <c r="H38" s="490" t="n">
        <v>0</v>
      </c>
      <c r="I38" s="490" t="n">
        <v>0</v>
      </c>
      <c r="J38" s="490" t="n">
        <v>0</v>
      </c>
      <c r="K38" s="490" t="n">
        <v>0</v>
      </c>
      <c r="L38" s="490">
        <f>SUM(M38:R38)</f>
        <v/>
      </c>
      <c r="M38" s="490" t="n">
        <v>222.1</v>
      </c>
      <c r="N38" s="490" t="n">
        <v>57.5</v>
      </c>
      <c r="O38" s="490" t="n">
        <v>0</v>
      </c>
      <c r="P38" s="490" t="n">
        <v>18</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129.3</v>
      </c>
      <c r="N39" s="492" t="n">
        <v>45.5</v>
      </c>
      <c r="O39" s="492" t="n">
        <v>0</v>
      </c>
      <c r="P39" s="492" t="n">
        <v>37.7</v>
      </c>
      <c r="Q39" s="492" t="n">
        <v>0</v>
      </c>
      <c r="R39" s="492" t="n">
        <v>0</v>
      </c>
      <c r="S39" s="493" t="n">
        <v>0</v>
      </c>
      <c r="T39" s="492" t="n">
        <v>0</v>
      </c>
    </row>
    <row customHeight="1" ht="12.8" r="40" s="349">
      <c r="B40" s="361" t="inlineStr">
        <is>
          <t>GB</t>
        </is>
      </c>
      <c r="C40" s="488" t="inlineStr">
        <is>
          <t>Great Britain</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GR</t>
        </is>
      </c>
      <c r="C42" s="488" t="inlineStr">
        <is>
          <t>Greece</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HU</t>
        </is>
      </c>
      <c r="C44" s="488" t="inlineStr">
        <is>
          <t>Hungary</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IE</t>
        </is>
      </c>
      <c r="C46" s="488" t="inlineStr">
        <is>
          <t>Ireland</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IT</t>
        </is>
      </c>
      <c r="C48" s="488" t="inlineStr">
        <is>
          <t>Italy</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LV</t>
        </is>
      </c>
      <c r="C50" s="488" t="inlineStr">
        <is>
          <t>Latvia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LT</t>
        </is>
      </c>
      <c r="C52" s="488" t="inlineStr">
        <is>
          <t>Lithuania</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LU</t>
        </is>
      </c>
      <c r="C54" s="488" t="inlineStr">
        <is>
          <t>Luxembourg</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MT</t>
        </is>
      </c>
      <c r="C56" s="488" t="inlineStr">
        <is>
          <t>Malta</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NL</t>
        </is>
      </c>
      <c r="C58" s="488" t="inlineStr">
        <is>
          <t>Netherlands</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PL</t>
        </is>
      </c>
      <c r="C60" s="488" t="inlineStr">
        <is>
          <t>Poland</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PT</t>
        </is>
      </c>
      <c r="C62" s="488" t="inlineStr">
        <is>
          <t>Portugal</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RO</t>
        </is>
      </c>
      <c r="C64" s="488" t="inlineStr">
        <is>
          <t>Romania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SK</t>
        </is>
      </c>
      <c r="C66" s="488" t="inlineStr">
        <is>
          <t>Slovakia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SI</t>
        </is>
      </c>
      <c r="C68" s="488" t="inlineStr">
        <is>
          <t>Slovenia</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ES</t>
        </is>
      </c>
      <c r="C70" s="488" t="inlineStr">
        <is>
          <t>Spain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SE</t>
        </is>
      </c>
      <c r="C72" s="488" t="inlineStr">
        <is>
          <t>Sweden</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CA</t>
        </is>
      </c>
      <c r="C74" s="488" t="inlineStr">
        <is>
          <t>Canada</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IS</t>
        </is>
      </c>
      <c r="C76" s="488" t="inlineStr">
        <is>
          <t>Iceland</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JP</t>
        </is>
      </c>
      <c r="C78" s="488" t="inlineStr">
        <is>
          <t>Japan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LI</t>
        </is>
      </c>
      <c r="C80" s="488" t="inlineStr">
        <is>
          <t>Liechtenstein</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NO</t>
        </is>
      </c>
      <c r="C82" s="488" t="inlineStr">
        <is>
          <t>Norway</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CH</t>
        </is>
      </c>
      <c r="C84" s="488" t="inlineStr">
        <is>
          <t>Switzerland</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US</t>
        </is>
      </c>
      <c r="C86" s="488" t="inlineStr">
        <is>
          <t>USA</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$c</t>
        </is>
      </c>
      <c r="C88" s="488" t="inlineStr">
        <is>
          <t>other OECD-States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$i</t>
        </is>
      </c>
      <c r="C90" s="488" t="inlineStr">
        <is>
          <t>EU 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B92" t="inlineStr">
        <is>
          <t>$u</t>
        </is>
      </c>
      <c r="C92" s="410" t="inlineStr">
        <is>
          <t>other states/institutions</t>
        </is>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67.40000000000001</v>
      </c>
      <c r="H12" s="490" t="n">
        <v>136.6</v>
      </c>
      <c r="I12" s="490" t="n">
        <v>3074.6</v>
      </c>
      <c r="J12" s="534" t="n">
        <v>326.3</v>
      </c>
      <c r="K12" s="533" t="n">
        <v>0</v>
      </c>
      <c r="L12" s="490" t="n">
        <v>135.6</v>
      </c>
      <c r="M12" s="490" t="n">
        <v>185.3</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54.9</v>
      </c>
      <c r="H13" s="539" t="n">
        <v>168.6</v>
      </c>
      <c r="I13" s="539" t="n">
        <v>2748.6</v>
      </c>
      <c r="J13" s="540" t="n">
        <v>178.1</v>
      </c>
      <c r="K13" s="538" t="n">
        <v>0</v>
      </c>
      <c r="L13" s="539" t="n">
        <v>141.7</v>
      </c>
      <c r="M13" s="539" t="n">
        <v>131.1</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136.6</v>
      </c>
      <c r="I14" s="490" t="n">
        <v>1807.8</v>
      </c>
      <c r="J14" s="534" t="n">
        <v>160</v>
      </c>
      <c r="K14" s="533" t="n">
        <v>0</v>
      </c>
      <c r="L14" s="490" t="n">
        <v>135.6</v>
      </c>
      <c r="M14" s="490" t="n">
        <v>156.3</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10</v>
      </c>
      <c r="H15" s="539" t="n">
        <v>168.6</v>
      </c>
      <c r="I15" s="539" t="n">
        <v>1768.4</v>
      </c>
      <c r="J15" s="540" t="n">
        <v>92.7</v>
      </c>
      <c r="K15" s="538" t="n">
        <v>0</v>
      </c>
      <c r="L15" s="539" t="n">
        <v>141.7</v>
      </c>
      <c r="M15" s="539" t="n">
        <v>131.1</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67.40000000000001</v>
      </c>
      <c r="H34" s="490" t="n">
        <v>0</v>
      </c>
      <c r="I34" s="490" t="n">
        <v>1266.8</v>
      </c>
      <c r="J34" s="534" t="n">
        <v>166.3</v>
      </c>
      <c r="K34" s="533" t="n">
        <v>0</v>
      </c>
      <c r="L34" s="490" t="n">
        <v>0</v>
      </c>
      <c r="M34" s="490" t="n">
        <v>29</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44.9</v>
      </c>
      <c r="H35" s="539" t="n">
        <v>0</v>
      </c>
      <c r="I35" s="539" t="n">
        <v>980.2</v>
      </c>
      <c r="J35" s="540" t="n">
        <v>85.40000000000001</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B88" t="inlineStr">
        <is>
          <t>$u</t>
        </is>
      </c>
      <c r="C88" s="410" t="inlineStr">
        <is>
          <t>other states/institutions</t>
        </is>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B88" t="inlineStr">
        <is>
          <t>$u</t>
        </is>
      </c>
      <c r="C88" s="410" t="inlineStr">
        <is>
          <t>other states/institutions</t>
        </is>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25.5</v>
      </c>
      <c r="F13" s="490" t="n">
        <v>0</v>
      </c>
      <c r="G13" s="490" t="n">
        <v>0</v>
      </c>
      <c r="H13" s="490" t="n">
        <v>0</v>
      </c>
      <c r="I13" s="535" t="n">
        <v>25.5</v>
      </c>
    </row>
    <row customHeight="1" ht="12.8" r="14" s="349">
      <c r="B14" s="604" t="n"/>
      <c r="C14" s="439" t="n"/>
      <c r="D14" s="439">
        <f>"Jahr "&amp;(AktJahr-1)</f>
        <v/>
      </c>
      <c r="E14" s="536" t="n">
        <v>43.5</v>
      </c>
      <c r="F14" s="539" t="n">
        <v>0</v>
      </c>
      <c r="G14" s="539" t="n">
        <v>0</v>
      </c>
      <c r="H14" s="539" t="n">
        <v>0</v>
      </c>
      <c r="I14" s="541" t="n">
        <v>43.5</v>
      </c>
    </row>
    <row customHeight="1" ht="12.8" r="15" s="349">
      <c r="B15" s="604" t="inlineStr">
        <is>
          <t>DE</t>
        </is>
      </c>
      <c r="C15" s="488" t="inlineStr">
        <is>
          <t>Germany</t>
        </is>
      </c>
      <c r="D15" s="489">
        <f>$D$13</f>
        <v/>
      </c>
      <c r="E15" s="531" t="n">
        <v>25.5</v>
      </c>
      <c r="F15" s="490" t="n">
        <v>0</v>
      </c>
      <c r="G15" s="490" t="n">
        <v>0</v>
      </c>
      <c r="H15" s="490" t="n">
        <v>0</v>
      </c>
      <c r="I15" s="535" t="n">
        <v>25.5</v>
      </c>
    </row>
    <row customHeight="1" ht="12.8" r="16" s="349">
      <c r="B16" s="604" t="n"/>
      <c r="C16" s="439" t="n"/>
      <c r="D16" s="439">
        <f>$D$14</f>
        <v/>
      </c>
      <c r="E16" s="536" t="n">
        <v>43.5</v>
      </c>
      <c r="F16" s="539" t="n">
        <v>0</v>
      </c>
      <c r="G16" s="539" t="n">
        <v>0</v>
      </c>
      <c r="H16" s="539" t="n">
        <v>0</v>
      </c>
      <c r="I16" s="541" t="n">
        <v>43.5</v>
      </c>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