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371600" cy="381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DZ HYP AG</t>
        </is>
      </c>
      <c r="H2" s="4" t="n"/>
      <c r="I2" s="4" t="n"/>
    </row>
    <row r="3" ht="15" customHeight="1" s="418">
      <c r="G3" s="5" t="inlineStr">
        <is>
          <t>Rosenstraße 2</t>
        </is>
      </c>
      <c r="H3" s="6" t="n"/>
      <c r="I3" s="6" t="n"/>
    </row>
    <row r="4" ht="15" customHeight="1" s="418">
      <c r="G4" s="5" t="inlineStr">
        <is>
          <t>20095 Hamburg</t>
        </is>
      </c>
      <c r="H4" s="6" t="n"/>
      <c r="I4" s="6" t="n"/>
      <c r="J4" s="7" t="n"/>
    </row>
    <row r="5" ht="15" customHeight="1" s="418">
      <c r="G5" s="5" t="inlineStr">
        <is>
          <t>Telefon: +49 40 33 34 - 0</t>
        </is>
      </c>
      <c r="H5" s="6" t="n"/>
      <c r="I5" s="6" t="n"/>
      <c r="J5" s="7" t="n"/>
    </row>
    <row r="6" ht="15" customHeight="1" s="418">
      <c r="G6" s="5" t="inlineStr">
        <is>
          <t>Telefax: +49 40 33 34 - 111</t>
        </is>
      </c>
      <c r="H6" s="6" t="n"/>
      <c r="I6" s="6" t="n"/>
      <c r="J6" s="7" t="n"/>
    </row>
    <row r="7" ht="15" customHeight="1" s="418">
      <c r="G7" s="5" t="inlineStr">
        <is>
          <t>E-Mail: mail@dzhyp.de</t>
        </is>
      </c>
      <c r="H7" s="6" t="n"/>
      <c r="I7" s="6" t="n"/>
    </row>
    <row r="8" ht="14.1" customFormat="1" customHeight="1" s="8">
      <c r="A8" s="9" t="n"/>
      <c r="G8" s="5" t="inlineStr">
        <is>
          <t>Internet: www.dzhyp.de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35076.02712</v>
      </c>
      <c r="E21" s="370" t="n">
        <v>33527.370782</v>
      </c>
      <c r="F21" s="369" t="n">
        <v>33167.551253</v>
      </c>
      <c r="G21" s="370" t="n">
        <v>30391.633633</v>
      </c>
      <c r="H21" s="369" t="n">
        <v>31371.552573</v>
      </c>
      <c r="I21" s="370" t="n">
        <v>27481.357857</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41358.02548</v>
      </c>
      <c r="E23" s="374" t="n">
        <v>40259.875865</v>
      </c>
      <c r="F23" s="373" t="n">
        <v>40260.213668</v>
      </c>
      <c r="G23" s="374" t="n">
        <v>38091.481257</v>
      </c>
      <c r="H23" s="373" t="n">
        <v>37981.769876</v>
      </c>
      <c r="I23" s="374" t="n">
        <v>34483.786449</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1420.408746</v>
      </c>
      <c r="E27" s="386" t="n">
        <v>1357.798746</v>
      </c>
      <c r="F27" s="385" t="n">
        <v>663.351025</v>
      </c>
      <c r="G27" s="386" t="n">
        <v>1243.397295</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4861.589615</v>
      </c>
      <c r="E29" s="391" t="n">
        <v>5374.706336</v>
      </c>
      <c r="F29" s="390" t="n">
        <v>6429.31139</v>
      </c>
      <c r="G29" s="391" t="n">
        <v>6456.450329</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6281.998361</v>
      </c>
      <c r="E31" s="27" t="n">
        <v>6732.505083</v>
      </c>
      <c r="F31" s="26" t="n">
        <v>7092.662415</v>
      </c>
      <c r="G31" s="27" t="n">
        <v>7699.847624</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9244.351994999999</v>
      </c>
      <c r="E37" s="370" t="n">
        <v>9323.385819000001</v>
      </c>
      <c r="F37" s="369" t="n">
        <v>9596.018199999999</v>
      </c>
      <c r="G37" s="370" t="n">
        <v>9519.579054</v>
      </c>
      <c r="H37" s="369" t="n">
        <v>9043.735307000001</v>
      </c>
      <c r="I37" s="370" t="n">
        <v>8434.115323999999</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11606.700574</v>
      </c>
      <c r="E39" s="374" t="n">
        <v>12443.446886</v>
      </c>
      <c r="F39" s="373" t="n">
        <v>11971.126984</v>
      </c>
      <c r="G39" s="374" t="n">
        <v>12531.984839</v>
      </c>
      <c r="H39" s="373" t="n">
        <v>11196.053174</v>
      </c>
      <c r="I39" s="374" t="n">
        <v>11083.879578</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367.949327</v>
      </c>
      <c r="E43" s="386" t="n">
        <v>375.8816</v>
      </c>
      <c r="F43" s="385" t="n">
        <v>191.920364</v>
      </c>
      <c r="G43" s="386" t="n">
        <v>378.197966</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1994.399252</v>
      </c>
      <c r="E45" s="391" t="n">
        <v>2744.179466</v>
      </c>
      <c r="F45" s="390" t="n">
        <v>2183.18842</v>
      </c>
      <c r="G45" s="391" t="n">
        <v>2634.207819</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t="n">
        <v>2362.348579</v>
      </c>
      <c r="E47" s="27" t="n">
        <v>3120.061066</v>
      </c>
      <c r="F47" s="26" t="n">
        <v>2375.108784</v>
      </c>
      <c r="G47" s="27" t="n">
        <v>3012.4057849</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35076.02712</v>
      </c>
      <c r="E9" s="224" t="n">
        <v>33527.370782</v>
      </c>
    </row>
    <row r="10" ht="21.75" customFormat="1" customHeight="1" s="165" thickBot="1">
      <c r="B10" s="249" t="inlineStr">
        <is>
          <t>davon Anteil festverzinslicher Pfandbriefe
§ 28 Abs. 1 Nr. 13  (gewichteter Durchschnitt)</t>
        </is>
      </c>
      <c r="C10" s="166" t="inlineStr">
        <is>
          <t>%</t>
        </is>
      </c>
      <c r="D10" s="167" t="n">
        <v>98.76000000000001</v>
      </c>
      <c r="E10" s="209" t="n">
        <v>99.55</v>
      </c>
    </row>
    <row r="11" ht="13.5" customHeight="1" s="418" thickBot="1">
      <c r="B11" s="205" t="n"/>
      <c r="C11" s="21" t="n"/>
      <c r="D11" s="21" t="n"/>
      <c r="E11" s="210" t="n"/>
    </row>
    <row r="12">
      <c r="B12" s="247" t="inlineStr">
        <is>
          <t>Deckungsmasse</t>
        </is>
      </c>
      <c r="C12" s="250" t="inlineStr">
        <is>
          <t>(Mio. €)</t>
        </is>
      </c>
      <c r="D12" s="207" t="n">
        <v>41358.02548</v>
      </c>
      <c r="E12" s="208" t="n">
        <v>40259.875865</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89.92</v>
      </c>
      <c r="E18" s="212" t="n">
        <v>90.06</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261.220756</v>
      </c>
      <c r="E23" s="212" t="n">
        <v>198.608522</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46.842071</v>
      </c>
      <c r="E27" s="212" t="n">
        <v>45.461</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5.38</v>
      </c>
      <c r="E30" s="212" t="n">
        <v>5.13</v>
      </c>
    </row>
    <row r="31" ht="21" customHeight="1" s="418">
      <c r="B31" s="172" t="inlineStr">
        <is>
          <t xml:space="preserve">durchschnittlicher gewichteter Beleihungsauslauf
§ 28 Abs. 2 Nr. 3  </t>
        </is>
      </c>
      <c r="C31" s="171" t="inlineStr">
        <is>
          <t>%</t>
        </is>
      </c>
      <c r="D31" s="170" t="n">
        <v>54.02</v>
      </c>
      <c r="E31" s="212" t="n">
        <v>54.08</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340.588591</v>
      </c>
      <c r="E35" s="212" t="n">
        <v>30.559676</v>
      </c>
    </row>
    <row r="36">
      <c r="A36" s="218" t="n"/>
      <c r="B36" s="242" t="inlineStr">
        <is>
          <t>Tag, an dem sich die größte negative Summe ergibt</t>
        </is>
      </c>
      <c r="C36" s="169" t="inlineStr">
        <is>
          <t>Tag (1-180)</t>
        </is>
      </c>
      <c r="D36" s="362" t="n">
        <v>177</v>
      </c>
      <c r="E36" s="363" t="n">
        <v>26</v>
      </c>
    </row>
    <row r="37" ht="21.75" customHeight="1" s="418" thickBot="1">
      <c r="A37" s="218" t="n">
        <v>1</v>
      </c>
      <c r="B37" s="173" t="inlineStr">
        <is>
          <t>Gesamtbetrag der Deckungswerte, welche die Anforderungen von § 4 Abs. 1a S. 3 PfandBG erfüllen (Liquiditätsdeckung)</t>
        </is>
      </c>
      <c r="C37" s="248" t="inlineStr">
        <is>
          <t>(Mio. €)</t>
        </is>
      </c>
      <c r="D37" s="214" t="n">
        <v>878.529584</v>
      </c>
      <c r="E37" s="215" t="n">
        <v>885.0151239999999</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9244.351994999999</v>
      </c>
      <c r="E9" s="224" t="n">
        <v>9323.385819000001</v>
      </c>
    </row>
    <row r="10" ht="21.75" customFormat="1" customHeight="1" s="165" thickBot="1">
      <c r="A10" s="218" t="n">
        <v>1</v>
      </c>
      <c r="B10" s="249" t="inlineStr">
        <is>
          <t>davon Anteil festverzinslicher Pfandbriefe
§ 28 Abs. 1 Nr. 13 (gewichteter Durchschnitt)</t>
        </is>
      </c>
      <c r="C10" s="166" t="inlineStr">
        <is>
          <t>%</t>
        </is>
      </c>
      <c r="D10" s="167" t="n">
        <v>95.54000000000001</v>
      </c>
      <c r="E10" s="209" t="n">
        <v>94.45</v>
      </c>
    </row>
    <row r="11" ht="13.5" customHeight="1" s="418" thickBot="1">
      <c r="A11" s="218" t="n">
        <v>1</v>
      </c>
      <c r="B11" s="205" t="n"/>
      <c r="C11" s="21" t="n"/>
      <c r="D11" s="21" t="n"/>
      <c r="E11" s="210" t="n"/>
    </row>
    <row r="12">
      <c r="A12" s="218" t="n">
        <v>1</v>
      </c>
      <c r="B12" s="247" t="inlineStr">
        <is>
          <t>Deckungsmasse</t>
        </is>
      </c>
      <c r="C12" s="251" t="inlineStr">
        <is>
          <t>(Mio. €)</t>
        </is>
      </c>
      <c r="D12" s="223" t="n">
        <v>11606.700574</v>
      </c>
      <c r="E12" s="224" t="n">
        <v>12443.446886</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v>0</v>
      </c>
    </row>
    <row r="16" ht="18" customHeight="1" s="418">
      <c r="A16" s="218" t="n"/>
      <c r="B16" s="244" t="inlineStr">
        <is>
          <t xml:space="preserve">davon Anteil festverzinslicher Deckungsmasse
§ 28 Abs. 1 Nr. 13 </t>
        </is>
      </c>
      <c r="C16" s="171" t="inlineStr">
        <is>
          <t>%</t>
        </is>
      </c>
      <c r="D16" s="170" t="n">
        <v>96.69</v>
      </c>
      <c r="E16" s="212" t="n">
        <v>98.09999999999999</v>
      </c>
    </row>
    <row r="17">
      <c r="A17" s="218" t="n"/>
      <c r="B17" s="496" t="inlineStr">
        <is>
          <t>Nettobarwert nach § 6 Pfandbrief-Barwertverordnung
je Fremdwährung in Mio. Euro
§ 28 Abs. 1 Nr. 14 (Saldo aus Aktiv-/Passivseite)</t>
        </is>
      </c>
      <c r="C17" s="171" t="inlineStr">
        <is>
          <t>CAD</t>
        </is>
      </c>
      <c r="D17" s="170" t="n">
        <v>23.477542</v>
      </c>
      <c r="E17" s="212" t="n">
        <v>25.61572</v>
      </c>
    </row>
    <row r="18" customFormat="1" s="165">
      <c r="A18" s="218" t="n"/>
      <c r="B18" s="495" t="n"/>
      <c r="C18" s="171" t="inlineStr">
        <is>
          <t>CHF</t>
        </is>
      </c>
      <c r="D18" s="170" t="n">
        <v>52.410596</v>
      </c>
      <c r="E18" s="212" t="n">
        <v>50.806516</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24.263183</v>
      </c>
      <c r="E21" s="212" t="n">
        <v>22.51828</v>
      </c>
    </row>
    <row r="22">
      <c r="A22" s="218" t="n">
        <v>1</v>
      </c>
      <c r="B22" s="495" t="n"/>
      <c r="C22" s="171" t="inlineStr">
        <is>
          <t>HKD</t>
        </is>
      </c>
      <c r="D22" s="170" t="n">
        <v>0</v>
      </c>
      <c r="E22" s="212" t="n">
        <v>0</v>
      </c>
    </row>
    <row r="23">
      <c r="A23" s="218" t="n">
        <v>1</v>
      </c>
      <c r="B23" s="495" t="n"/>
      <c r="C23" s="171" t="inlineStr">
        <is>
          <t>JPY</t>
        </is>
      </c>
      <c r="D23" s="170" t="n">
        <v>24.883589</v>
      </c>
      <c r="E23" s="212" t="n">
        <v>28.358604</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-86.871802</v>
      </c>
      <c r="E26" s="212" t="n">
        <v>15.677478</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233.88331</v>
      </c>
      <c r="E30" s="212" t="n">
        <v>162.748244</v>
      </c>
    </row>
    <row r="31">
      <c r="A31" s="218" t="n"/>
      <c r="B31" s="242" t="inlineStr">
        <is>
          <t>Tag, an dem sich die größte negative Summe ergibt</t>
        </is>
      </c>
      <c r="C31" s="169" t="inlineStr">
        <is>
          <t>Tag (1-180)</t>
        </is>
      </c>
      <c r="D31" s="362" t="n">
        <v>84</v>
      </c>
      <c r="E31" s="363" t="n">
        <v>41</v>
      </c>
    </row>
    <row r="32" ht="21.75" customHeight="1" s="418" thickBot="1">
      <c r="A32" s="218" t="n"/>
      <c r="B32" s="173" t="inlineStr">
        <is>
          <t>Gesamtbetrag der Deckungswerte, welche die Anforderungen von § 4 Abs. 1a S. 3 PfandBG erfüllen (Liquiditätsdeckung)</t>
        </is>
      </c>
      <c r="C32" s="248" t="inlineStr">
        <is>
          <t>(Mio. €)</t>
        </is>
      </c>
      <c r="D32" s="214" t="n">
        <v>869.939722</v>
      </c>
      <c r="E32" s="215" t="n">
        <v>1227.988815</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307.5" customHeight="1" s="418" thickBot="1">
      <c r="B10" s="230" t="inlineStr">
        <is>
          <t>ISIN</t>
        </is>
      </c>
      <c r="C10" s="204" t="inlineStr">
        <is>
          <t>(Mio. €)</t>
        </is>
      </c>
      <c r="D10" s="499" t="inlineStr">
        <is>
          <t>DE000A1REY59, DE000A12T2F9, DE000A12UGG2, DE000A13SR38, DE000A13SWZ1, DE000A14J5J4, DE000A14KKK3, DE000A14KKM9, DE000A14KK24, DE000A161ZQ3, DE000A2AASB4, DE000A2AAW12, DE000A2AAW53, DE000A2AAX03, DE000A2AAX11, DE000A2AAX45, DE000A2AAX60, DE000A2BPJ78, DE000A2BPJ86, DE000A2E4UX0, DE000A2GSMH3, DE000A2GSMJ9, DE000A2GSMK7, DE000A2GSP31, DE000A2GSP49, DE000A2GSP56, DE000A2GSP64, DE000A2GSP80, DE000A2GSP98, DE000A2G9HD6, DE000A2G9HE4, DE000A2G9HF1, DE000A2G9HG9, DE000A2G9HJ3, DE000A2G9HK1, DE000A2G9HL9, DE000A2G9HM7, DE000A2G9HN5, DE000A2G9HQ8, DE000A2NB841, DE000A2TSDV6, DE000A2TSDW4, DE000A2TSDY0, DE000A2TSD06, DE000A288367, DE000A289PA7, DE000A289PB5, DE000A289PC3, DE000A289PD1, DE000A289PE9, DE000A289PG4, DE000A289PH2, DE000A3E5UT4, DE000A3E5UU2, DE000A3E5UY4, DE000A3E5U22, DE000A3H2TK9, DE000A3H2TQ6, DE000A3H2TR4, DE000A3MP601, DE000A3MP619, DE000A3MP635, DE000A3MP643, DE000A3MP650, DE000A3MP668, DE000A3MP684, DE000A3MP692, DE000A3MQUV7, DE000A3MQUX3, DE000A3MQUY1, DE000A3MQUZ8, DE000A3MQU03, DE000A3MQU29, DE000A3MQU37, DE000A3MQU45, DE000A3MQU52, DE000A3MQU78, DE000A3MQU86, DE000A3MQU94, DE000A351XK8, DE000A351XL6, DE000A351XM4, DE000A351XS1, DE000A351XT9, DE000A351XU7, DE000A351XV5</t>
        </is>
      </c>
      <c r="E10" s="500" t="inlineStr">
        <is>
          <t>DE000A0SMD13, DE000A1REY26, DE000A1REY59, DE000A1REZE1, DE000A1TNEQ7, DE000A1TNEX3, DE000A1X3M51, DE000A12T2F9, DE000A12T6Z8, DE000A12UGG2, DE000A13SR38, DE000A13SWZ1, DE000A14J5J4, DE000A14KKH9, DE000A14KKK3, DE000A14KKM9, DE000A14KK24, DE000A161ZL4, DE000A161ZQ3, DE000A2AASB4, DE000A2AAW12, DE000A2AAW53, DE000A2AAX03, DE000A2AAX11, DE000A2AAX45, DE000A2AAX60, DE000A2BPJ45, DE000A2BPJ78, DE000A2BPJ86, DE000A2E4UX0, DE000A2GSMH3, DE000A2GSMJ9, DE000A2GSMK7, DE000A2GSP31, DE000A2GSP49, DE000A2GSP56, DE000A2GSP64, DE000A2GSP80, DE000A2GSP98, DE000A2G9HC8, DE000A2G9HD6, DE000A2G9HE4, DE000A2G9HF1, DE000A2G9HG9, DE000A2G9HJ3, DE000A2G9HK1, DE000A2G9HL9, DE000A2G9HM7, DE000A2G9HN5, DE000A2G9HQ8, DE000A2NB841, DE000A2TSDV6, DE000A2TSDW4, DE000A2TSDY0, DE000A2TSD06, DE000A2TSD55, DE000A288367, DE000A289PA7, DE000A289PB5, DE000A289PC3, DE000A289PD1, DE000A289PE9, DE000A289PG4, DE000A289PH2, DE000A3E5UT4, DE000A3E5UU2, DE000A3E5UY4, DE000A3E5U22, DE000A3H2TK9, DE000A3H2TQ6, DE000A3H2TR4, DE000A3MP601, DE000A3MP619, DE000A3MP627, DE000A3MP635, DE000A3MP643, DE000A3MP650, DE000A3MP668, DE000A3MP684, DE000A3MP692, DE000A3MQUV7, DE000A3MQUW5, DE000A3MQUX3, DE000A3MQUY1, DE000A3MQUZ8, DE000A3MQU03</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76.5" customHeight="1" s="418" thickBot="1">
      <c r="B15" s="230" t="inlineStr">
        <is>
          <t>ISIN</t>
        </is>
      </c>
      <c r="C15" s="204" t="inlineStr">
        <is>
          <t>(Mio. €)</t>
        </is>
      </c>
      <c r="D15" s="499" t="inlineStr">
        <is>
          <t>DE000A0DLV76, DE000A0EUMF2, DE000A0EUMR7, DE000A0EUM42, DE000A0EUPJ7, DE000A1TM6A4, DE000A12TYS2, DE000A14J5C9, DE000A161ZP5, DE000A2BPJ11, DE000A2BPJ29, DE000A2BPJ52, DE000A2BPJ60, DE000A2GSMC4, DE000A2TSDZ7, DE000A3MQU11, DE000A3MQU60, DE000A351XN2, DE000A351XP7, DE000A351XQ5, DE000A351XR3</t>
        </is>
      </c>
      <c r="E15" s="500" t="inlineStr">
        <is>
          <t>DE000A0DLV76, DE000A0EUMF2, DE000A0EUMR7, DE000A0EUM34, DE000A0EUM42, DE000A0EUPJ7, DE000A0XFAE1, DE000A1TM6A4, DE000A1YC8G2, DE000A1YC8K4, DE000A12TYS2, DE000A14J5C9, DE000A161ZP5, DE000A2BPJ11, DE000A2BPJ29, DE000A2BPJ52, DE000A2BPJ60, DE000A2GSMC4, DE000A2TSDZ7</t>
        </is>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19.04.2024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2024</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DZH</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DZ HYP AG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d</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2021.9</v>
      </c>
      <c r="E11" s="45" t="n">
        <v>2228.857231</v>
      </c>
      <c r="F11" s="44" t="n">
        <v>889</v>
      </c>
      <c r="G11" s="45" t="n">
        <v>1891.151234</v>
      </c>
      <c r="I11" s="44" t="n">
        <v>0</v>
      </c>
      <c r="J11" s="45" t="n">
        <v>0</v>
      </c>
    </row>
    <row r="12" ht="12.75" customHeight="1" s="418">
      <c r="A12" s="17" t="n">
        <v>0</v>
      </c>
      <c r="B12" s="412" t="inlineStr">
        <is>
          <t>&gt; 0,5 Jahre und &lt;= 1 Jahr</t>
        </is>
      </c>
      <c r="C12" s="413" t="n"/>
      <c r="D12" s="44" t="n">
        <v>1031.5</v>
      </c>
      <c r="E12" s="45" t="n">
        <v>2158.21208</v>
      </c>
      <c r="F12" s="44" t="n">
        <v>2053</v>
      </c>
      <c r="G12" s="45" t="n">
        <v>1911.992974</v>
      </c>
      <c r="I12" s="44" t="n">
        <v>0</v>
      </c>
      <c r="J12" s="45" t="n">
        <v>0</v>
      </c>
    </row>
    <row r="13" ht="12.75" customHeight="1" s="418">
      <c r="A13" s="17" t="n"/>
      <c r="B13" s="412" t="inlineStr">
        <is>
          <t>&gt; 1 Jahr und &lt;= 1,5 Jahre</t>
        </is>
      </c>
      <c r="C13" s="413" t="n"/>
      <c r="D13" s="44" t="n">
        <v>2377</v>
      </c>
      <c r="E13" s="45" t="n">
        <v>2194.748019</v>
      </c>
      <c r="F13" s="44" t="n">
        <v>1581.9</v>
      </c>
      <c r="G13" s="45" t="n">
        <v>1779.272693</v>
      </c>
      <c r="I13" s="44" t="n">
        <v>2021.9</v>
      </c>
      <c r="J13" s="45" t="n">
        <v>889</v>
      </c>
    </row>
    <row r="14" ht="12.75" customHeight="1" s="418">
      <c r="A14" s="17" t="n">
        <v>0</v>
      </c>
      <c r="B14" s="412" t="inlineStr">
        <is>
          <t>&gt; 1,5 Jahre und &lt;= 2 Jahre</t>
        </is>
      </c>
      <c r="C14" s="412" t="n"/>
      <c r="D14" s="46" t="n">
        <v>3048</v>
      </c>
      <c r="E14" s="217" t="n">
        <v>2827.471863</v>
      </c>
      <c r="F14" s="46" t="n">
        <v>776.5</v>
      </c>
      <c r="G14" s="217" t="n">
        <v>1773.178862</v>
      </c>
      <c r="I14" s="44" t="n">
        <v>1031.5</v>
      </c>
      <c r="J14" s="45" t="n">
        <v>2053</v>
      </c>
    </row>
    <row r="15" ht="12.75" customHeight="1" s="418">
      <c r="A15" s="17" t="n">
        <v>0</v>
      </c>
      <c r="B15" s="412" t="inlineStr">
        <is>
          <t>&gt; 2 Jahre und &lt;= 3 Jahre</t>
        </is>
      </c>
      <c r="C15" s="412" t="n"/>
      <c r="D15" s="46" t="n">
        <v>4576.5</v>
      </c>
      <c r="E15" s="217" t="n">
        <v>4491.261748</v>
      </c>
      <c r="F15" s="46" t="n">
        <v>5139</v>
      </c>
      <c r="G15" s="217" t="n">
        <v>4452.102342</v>
      </c>
      <c r="I15" s="44" t="n">
        <v>5425</v>
      </c>
      <c r="J15" s="45" t="n">
        <v>2358.4</v>
      </c>
    </row>
    <row r="16" ht="12.75" customHeight="1" s="418">
      <c r="A16" s="17" t="n">
        <v>0</v>
      </c>
      <c r="B16" s="412" t="inlineStr">
        <is>
          <t>&gt; 3 Jahre und &lt;= 4 Jahre</t>
        </is>
      </c>
      <c r="C16" s="412" t="n"/>
      <c r="D16" s="46" t="n">
        <v>3655.886549</v>
      </c>
      <c r="E16" s="217" t="n">
        <v>3590.090126</v>
      </c>
      <c r="F16" s="46" t="n">
        <v>4568.5</v>
      </c>
      <c r="G16" s="217" t="n">
        <v>3972.835362</v>
      </c>
      <c r="I16" s="44" t="n">
        <v>4576.5</v>
      </c>
      <c r="J16" s="45" t="n">
        <v>5139</v>
      </c>
    </row>
    <row r="17" ht="12.75" customHeight="1" s="418">
      <c r="A17" s="17" t="n">
        <v>0</v>
      </c>
      <c r="B17" s="412" t="inlineStr">
        <is>
          <t>&gt; 4 Jahre und &lt;= 5 Jahre</t>
        </is>
      </c>
      <c r="C17" s="412" t="n"/>
      <c r="D17" s="46" t="n">
        <v>3182</v>
      </c>
      <c r="E17" s="217" t="n">
        <v>3845.037671</v>
      </c>
      <c r="F17" s="46" t="n">
        <v>2654.932178</v>
      </c>
      <c r="G17" s="217" t="n">
        <v>3421.392287</v>
      </c>
      <c r="I17" s="44" t="n">
        <v>3655.886549</v>
      </c>
      <c r="J17" s="45" t="n">
        <v>4568.5</v>
      </c>
    </row>
    <row r="18" ht="12.75" customHeight="1" s="418">
      <c r="A18" s="17" t="n">
        <v>0</v>
      </c>
      <c r="B18" s="412" t="inlineStr">
        <is>
          <t>&gt; 5 Jahre und &lt;= 10 Jahre</t>
        </is>
      </c>
      <c r="C18" s="413" t="n"/>
      <c r="D18" s="44" t="n">
        <v>10974.3</v>
      </c>
      <c r="E18" s="45" t="n">
        <v>12382.609633</v>
      </c>
      <c r="F18" s="44" t="n">
        <v>11162.5</v>
      </c>
      <c r="G18" s="45" t="n">
        <v>13153.246281</v>
      </c>
      <c r="I18" s="44" t="n">
        <v>12391</v>
      </c>
      <c r="J18" s="45" t="n">
        <v>13147.432178</v>
      </c>
    </row>
    <row r="19" ht="12.75" customHeight="1" s="418">
      <c r="A19" s="17" t="n">
        <v>0</v>
      </c>
      <c r="B19" s="412" t="inlineStr">
        <is>
          <t>&gt; 10 Jahre</t>
        </is>
      </c>
      <c r="C19" s="413" t="n"/>
      <c r="D19" s="44" t="n">
        <v>4208.940571</v>
      </c>
      <c r="E19" s="45" t="n">
        <v>7639.737112</v>
      </c>
      <c r="F19" s="44" t="n">
        <v>4702.038604</v>
      </c>
      <c r="G19" s="45" t="n">
        <v>7904.70383</v>
      </c>
      <c r="I19" s="44" t="n">
        <v>5974.240571</v>
      </c>
      <c r="J19" s="45" t="n">
        <v>5372.038604</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492.1</v>
      </c>
      <c r="E24" s="45" t="n">
        <v>649.980652</v>
      </c>
      <c r="F24" s="44" t="n">
        <v>356.954023</v>
      </c>
      <c r="G24" s="45" t="n">
        <v>721.8009129999999</v>
      </c>
      <c r="I24" s="44" t="n">
        <v>0</v>
      </c>
      <c r="J24" s="45" t="n">
        <v>0</v>
      </c>
    </row>
    <row r="25" ht="12.75" customHeight="1" s="418">
      <c r="A25" s="17" t="n"/>
      <c r="B25" s="412" t="inlineStr">
        <is>
          <t>&gt; 0,5 Jahre und &lt;= 1 Jahr</t>
        </is>
      </c>
      <c r="C25" s="413" t="n"/>
      <c r="D25" s="44" t="n">
        <v>550.649838</v>
      </c>
      <c r="E25" s="45" t="n">
        <v>573.710726</v>
      </c>
      <c r="F25" s="44" t="n">
        <v>427.8</v>
      </c>
      <c r="G25" s="45" t="n">
        <v>614.677206</v>
      </c>
      <c r="I25" s="44" t="n">
        <v>0</v>
      </c>
      <c r="J25" s="45" t="n">
        <v>0</v>
      </c>
    </row>
    <row r="26" ht="12.75" customHeight="1" s="418">
      <c r="A26" s="17" t="n">
        <v>1</v>
      </c>
      <c r="B26" s="412" t="inlineStr">
        <is>
          <t>&gt; 1 Jahr und &lt;= 1,5 Jahre</t>
        </is>
      </c>
      <c r="C26" s="413" t="n"/>
      <c r="D26" s="44" t="n">
        <v>576.995144</v>
      </c>
      <c r="E26" s="45" t="n">
        <v>481.835865</v>
      </c>
      <c r="F26" s="44" t="n">
        <v>490.3</v>
      </c>
      <c r="G26" s="45" t="n">
        <v>601.197818</v>
      </c>
      <c r="I26" s="44" t="n">
        <v>492.1</v>
      </c>
      <c r="J26" s="45" t="n">
        <v>356.954023</v>
      </c>
    </row>
    <row r="27" ht="12.75" customHeight="1" s="418">
      <c r="A27" s="17" t="n">
        <v>1</v>
      </c>
      <c r="B27" s="412" t="inlineStr">
        <is>
          <t>&gt; 1,5 Jahre und &lt;= 2 Jahre</t>
        </is>
      </c>
      <c r="C27" s="412" t="n"/>
      <c r="D27" s="46" t="n">
        <v>465.896068</v>
      </c>
      <c r="E27" s="217" t="n">
        <v>693.503532</v>
      </c>
      <c r="F27" s="46" t="n">
        <v>450.595402</v>
      </c>
      <c r="G27" s="217" t="n">
        <v>541.605807</v>
      </c>
      <c r="I27" s="44" t="n">
        <v>550.649838</v>
      </c>
      <c r="J27" s="45" t="n">
        <v>427.8</v>
      </c>
    </row>
    <row r="28" ht="12.75" customHeight="1" s="418">
      <c r="A28" s="17" t="n">
        <v>1</v>
      </c>
      <c r="B28" s="412" t="inlineStr">
        <is>
          <t>&gt; 2 Jahre und &lt;= 3 Jahre</t>
        </is>
      </c>
      <c r="C28" s="412" t="n"/>
      <c r="D28" s="46" t="n">
        <v>723</v>
      </c>
      <c r="E28" s="217" t="n">
        <v>942.479286</v>
      </c>
      <c r="F28" s="46" t="n">
        <v>1053.183096</v>
      </c>
      <c r="G28" s="217" t="n">
        <v>1141.447646</v>
      </c>
      <c r="I28" s="44" t="n">
        <v>1042.891212</v>
      </c>
      <c r="J28" s="45" t="n">
        <v>940.895402</v>
      </c>
    </row>
    <row r="29" ht="12.75" customHeight="1" s="418">
      <c r="A29" s="17" t="n">
        <v>1</v>
      </c>
      <c r="B29" s="412" t="inlineStr">
        <is>
          <t>&gt; 3 Jahre und &lt;= 4 Jahre</t>
        </is>
      </c>
      <c r="C29" s="412" t="n"/>
      <c r="D29" s="46" t="n">
        <v>1061.920735</v>
      </c>
      <c r="E29" s="217" t="n">
        <v>963.8189</v>
      </c>
      <c r="F29" s="46" t="n">
        <v>743</v>
      </c>
      <c r="G29" s="217" t="n">
        <v>896.3692759999999</v>
      </c>
      <c r="I29" s="44" t="n">
        <v>723</v>
      </c>
      <c r="J29" s="45" t="n">
        <v>1053.183096</v>
      </c>
    </row>
    <row r="30" ht="12.75" customHeight="1" s="418">
      <c r="A30" s="17" t="n">
        <v>1</v>
      </c>
      <c r="B30" s="412" t="inlineStr">
        <is>
          <t>&gt; 4 Jahre und &lt;= 5 Jahre</t>
        </is>
      </c>
      <c r="C30" s="412" t="n"/>
      <c r="D30" s="46" t="n">
        <v>507.302755</v>
      </c>
      <c r="E30" s="217" t="n">
        <v>791.265805</v>
      </c>
      <c r="F30" s="46" t="n">
        <v>560.93651</v>
      </c>
      <c r="G30" s="217" t="n">
        <v>934.201695</v>
      </c>
      <c r="I30" s="44" t="n">
        <v>1061.920735</v>
      </c>
      <c r="J30" s="45" t="n">
        <v>743</v>
      </c>
    </row>
    <row r="31" ht="12.75" customHeight="1" s="418">
      <c r="A31" s="17" t="n">
        <v>1</v>
      </c>
      <c r="B31" s="412" t="inlineStr">
        <is>
          <t>&gt; 5 Jahre und &lt;= 10 Jahre</t>
        </is>
      </c>
      <c r="C31" s="413" t="n"/>
      <c r="D31" s="44" t="n">
        <v>1704.532483</v>
      </c>
      <c r="E31" s="45" t="n">
        <v>2708.236685</v>
      </c>
      <c r="F31" s="44" t="n">
        <v>1964.244864</v>
      </c>
      <c r="G31" s="45" t="n">
        <v>2902.83088</v>
      </c>
      <c r="I31" s="44" t="n">
        <v>1989.835237</v>
      </c>
      <c r="J31" s="45" t="n">
        <v>1972.539758</v>
      </c>
    </row>
    <row r="32" ht="12.75" customHeight="1" s="418">
      <c r="B32" s="412" t="inlineStr">
        <is>
          <t>&gt; 10 Jahre</t>
        </is>
      </c>
      <c r="C32" s="413" t="n"/>
      <c r="D32" s="44" t="n">
        <v>3161.954972</v>
      </c>
      <c r="E32" s="45" t="n">
        <v>3801.869123</v>
      </c>
      <c r="F32" s="44" t="n">
        <v>3276.371923</v>
      </c>
      <c r="G32" s="45" t="n">
        <v>4089.315644</v>
      </c>
      <c r="I32" s="44" t="n">
        <v>3383.954972</v>
      </c>
      <c r="J32" s="45" t="n">
        <v>3829.013539</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10558.663032</v>
      </c>
      <c r="E9" s="54" t="n">
        <v>10139.535319</v>
      </c>
    </row>
    <row r="10" ht="12.75" customHeight="1" s="418">
      <c r="A10" s="17" t="n">
        <v>0</v>
      </c>
      <c r="B10" s="55" t="inlineStr">
        <is>
          <t>Mehr als 300 Tsd. € bis einschließlich 1 Mio. €</t>
        </is>
      </c>
      <c r="C10" s="55" t="n"/>
      <c r="D10" s="44" t="n">
        <v>3338.227979</v>
      </c>
      <c r="E10" s="54" t="n">
        <v>3062.854072</v>
      </c>
    </row>
    <row r="11" ht="12.75" customHeight="1" s="418">
      <c r="A11" s="17" t="n"/>
      <c r="B11" s="55" t="inlineStr">
        <is>
          <t>Mehr als 1 Mio. € bis einschließlich 10 Mio. €</t>
        </is>
      </c>
      <c r="C11" s="55" t="n"/>
      <c r="D11" s="44" t="n">
        <v>9903.065409999999</v>
      </c>
      <c r="E11" s="54" t="n">
        <v>10167.042461</v>
      </c>
    </row>
    <row r="12" ht="12.75" customHeight="1" s="418">
      <c r="A12" s="17" t="n">
        <v>0</v>
      </c>
      <c r="B12" s="55" t="inlineStr">
        <is>
          <t>Mehr als 10 Mio. €</t>
        </is>
      </c>
      <c r="C12" s="55" t="n"/>
      <c r="D12" s="44" t="n">
        <v>16528.069061</v>
      </c>
      <c r="E12" s="54" t="n">
        <v>15817.444013</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5389.369906000001</v>
      </c>
      <c r="E21" s="45" t="n">
        <v>5649.563192</v>
      </c>
    </row>
    <row r="22" ht="12.75" customHeight="1" s="418">
      <c r="A22" s="17" t="n">
        <v>1</v>
      </c>
      <c r="B22" s="55" t="inlineStr">
        <is>
          <t>Mehr als 10 Mio. € bis einschließlich 100 Mio. €</t>
        </is>
      </c>
      <c r="C22" s="55" t="n"/>
      <c r="D22" s="46" t="n">
        <v>3955.505636</v>
      </c>
      <c r="E22" s="57" t="n">
        <v>4298.094252999999</v>
      </c>
    </row>
    <row r="23" ht="12.75" customHeight="1" s="418">
      <c r="A23" s="17" t="n">
        <v>1</v>
      </c>
      <c r="B23" s="55" t="inlineStr">
        <is>
          <t>Mehr als 100 Mio. €</t>
        </is>
      </c>
      <c r="C23" s="60" t="n"/>
      <c r="D23" s="61" t="n">
        <v>2261.825031</v>
      </c>
      <c r="E23" s="62" t="n">
        <v>2495.789441</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2766.403701</v>
      </c>
      <c r="H16" s="84" t="n">
        <v>8174.082007999999</v>
      </c>
      <c r="I16" s="84" t="n">
        <v>12309.58731</v>
      </c>
      <c r="J16" s="84" t="n">
        <v>182.122091</v>
      </c>
      <c r="K16" s="84" t="n">
        <v>37.881063</v>
      </c>
      <c r="L16" s="84">
        <f>SUM(M16:R16)</f>
        <v/>
      </c>
      <c r="M16" s="84" t="n">
        <v>7949.984645</v>
      </c>
      <c r="N16" s="84" t="n">
        <v>5392.558461999999</v>
      </c>
      <c r="O16" s="84" t="n">
        <v>1251.128256</v>
      </c>
      <c r="P16" s="84" t="n">
        <v>1975.356396</v>
      </c>
      <c r="Q16" s="84" t="n">
        <v>107.903964</v>
      </c>
      <c r="R16" s="84" t="n">
        <v>181.017584</v>
      </c>
      <c r="S16" s="85" t="n">
        <v>0</v>
      </c>
      <c r="T16" s="270" t="n">
        <v>0</v>
      </c>
    </row>
    <row r="17" ht="12.75" customHeight="1" s="418">
      <c r="C17" s="80" t="n"/>
      <c r="D17" s="258">
        <f>"Jahr "&amp;(AktJahr-1)</f>
        <v/>
      </c>
      <c r="E17" s="271">
        <f>F17+L17</f>
        <v/>
      </c>
      <c r="F17" s="86">
        <f>SUM(G17:K17)</f>
        <v/>
      </c>
      <c r="G17" s="86" t="n">
        <v>2420.384075</v>
      </c>
      <c r="H17" s="86" t="n">
        <v>7667.650142999999</v>
      </c>
      <c r="I17" s="86" t="n">
        <v>12337.201236</v>
      </c>
      <c r="J17" s="86" t="n">
        <v>273.741667</v>
      </c>
      <c r="K17" s="86" t="n">
        <v>28.926509</v>
      </c>
      <c r="L17" s="86">
        <f>SUM(M17:R17)</f>
        <v/>
      </c>
      <c r="M17" s="86" t="n">
        <v>7527.109776</v>
      </c>
      <c r="N17" s="86" t="n">
        <v>4363.717020999999</v>
      </c>
      <c r="O17" s="86" t="n">
        <v>211.567791</v>
      </c>
      <c r="P17" s="86" t="n">
        <v>4116.061449</v>
      </c>
      <c r="Q17" s="86" t="n">
        <v>191.662341</v>
      </c>
      <c r="R17" s="86" t="n">
        <v>48.85386</v>
      </c>
      <c r="S17" s="87" t="n">
        <v>0</v>
      </c>
      <c r="T17" s="272" t="n">
        <v>0</v>
      </c>
    </row>
    <row r="18" ht="12.75" customHeight="1" s="418">
      <c r="B18" s="13" t="inlineStr">
        <is>
          <t>DE</t>
        </is>
      </c>
      <c r="C18" s="82" t="inlineStr">
        <is>
          <t>Deutschland</t>
        </is>
      </c>
      <c r="D18" s="257">
        <f>$D$16</f>
        <v/>
      </c>
      <c r="E18" s="269">
        <f>F18+L18</f>
        <v/>
      </c>
      <c r="F18" s="84">
        <f>SUM(G18:K18)</f>
        <v/>
      </c>
      <c r="G18" s="84" t="n">
        <v>2766.397574</v>
      </c>
      <c r="H18" s="84" t="n">
        <v>8173.855516999999</v>
      </c>
      <c r="I18" s="84" t="n">
        <v>12301.54731</v>
      </c>
      <c r="J18" s="84" t="n">
        <v>182.122091</v>
      </c>
      <c r="K18" s="84" t="n">
        <v>37.881063</v>
      </c>
      <c r="L18" s="84">
        <f>SUM(M18:R18)</f>
        <v/>
      </c>
      <c r="M18" s="84" t="n">
        <v>7054.490400000001</v>
      </c>
      <c r="N18" s="84" t="n">
        <v>5047.685636</v>
      </c>
      <c r="O18" s="84" t="n">
        <v>1075.801939</v>
      </c>
      <c r="P18" s="84" t="n">
        <v>1899.959113</v>
      </c>
      <c r="Q18" s="84" t="n">
        <v>99.947</v>
      </c>
      <c r="R18" s="84" t="n">
        <v>181.017584</v>
      </c>
      <c r="S18" s="85" t="n">
        <v>0</v>
      </c>
      <c r="T18" s="270" t="n">
        <v>0</v>
      </c>
    </row>
    <row r="19" ht="12.75" customHeight="1" s="418">
      <c r="C19" s="80" t="n"/>
      <c r="D19" s="258">
        <f>$D$17</f>
        <v/>
      </c>
      <c r="E19" s="271">
        <f>F19+L19</f>
        <v/>
      </c>
      <c r="F19" s="86">
        <f>SUM(G19:K19)</f>
        <v/>
      </c>
      <c r="G19" s="86" t="n">
        <v>2420.37147</v>
      </c>
      <c r="H19" s="86" t="n">
        <v>7667.344639</v>
      </c>
      <c r="I19" s="86" t="n">
        <v>12329.161236</v>
      </c>
      <c r="J19" s="86" t="n">
        <v>273.741667</v>
      </c>
      <c r="K19" s="86" t="n">
        <v>28.926509</v>
      </c>
      <c r="L19" s="86">
        <f>SUM(M19:R19)</f>
        <v/>
      </c>
      <c r="M19" s="86" t="n">
        <v>6729.39518</v>
      </c>
      <c r="N19" s="86" t="n">
        <v>4033.531178</v>
      </c>
      <c r="O19" s="86" t="n">
        <v>211.567791</v>
      </c>
      <c r="P19" s="86" t="n">
        <v>3958.951534</v>
      </c>
      <c r="Q19" s="86" t="n">
        <v>183.923487</v>
      </c>
      <c r="R19" s="86" t="n">
        <v>48.85386</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0.006127</v>
      </c>
      <c r="H30" s="84" t="n">
        <v>0.12779</v>
      </c>
      <c r="I30" s="84" t="n">
        <v>8.039999999999999</v>
      </c>
      <c r="J30" s="84" t="n">
        <v>0</v>
      </c>
      <c r="K30" s="84" t="n">
        <v>0</v>
      </c>
      <c r="L30" s="84">
        <f>SUM(M30:R30)</f>
        <v/>
      </c>
      <c r="M30" s="84" t="n">
        <v>202.128</v>
      </c>
      <c r="N30" s="84" t="n">
        <v>141.058</v>
      </c>
      <c r="O30" s="84" t="n">
        <v>88.59</v>
      </c>
      <c r="P30" s="84" t="n">
        <v>0</v>
      </c>
      <c r="Q30" s="84" t="n">
        <v>0</v>
      </c>
      <c r="R30" s="84" t="n">
        <v>0</v>
      </c>
      <c r="S30" s="85" t="n">
        <v>0</v>
      </c>
      <c r="T30" s="270" t="n">
        <v>0</v>
      </c>
    </row>
    <row r="31" ht="12.75" customHeight="1" s="418">
      <c r="C31" s="80" t="n"/>
      <c r="D31" s="258">
        <f>$D$17</f>
        <v/>
      </c>
      <c r="E31" s="271">
        <f>F31+L31</f>
        <v/>
      </c>
      <c r="F31" s="86">
        <f>SUM(G31:K31)</f>
        <v/>
      </c>
      <c r="G31" s="86" t="n">
        <v>0.012605</v>
      </c>
      <c r="H31" s="86" t="n">
        <v>0.193861</v>
      </c>
      <c r="I31" s="86" t="n">
        <v>8.039999999999999</v>
      </c>
      <c r="J31" s="86" t="n">
        <v>0</v>
      </c>
      <c r="K31" s="86" t="n">
        <v>0</v>
      </c>
      <c r="L31" s="86">
        <f>SUM(M31:R31)</f>
        <v/>
      </c>
      <c r="M31" s="86" t="n">
        <v>153.768</v>
      </c>
      <c r="N31" s="86" t="n">
        <v>116.058</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265.356566</v>
      </c>
      <c r="N34" s="84" t="n">
        <v>6.841305</v>
      </c>
      <c r="O34" s="84" t="n">
        <v>0</v>
      </c>
      <c r="P34" s="84" t="n">
        <v>0</v>
      </c>
      <c r="Q34" s="84" t="n">
        <v>7.956964</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212.495905</v>
      </c>
      <c r="N35" s="86" t="n">
        <v>9.27434</v>
      </c>
      <c r="O35" s="86" t="n">
        <v>0</v>
      </c>
      <c r="P35" s="86" t="n">
        <v>0</v>
      </c>
      <c r="Q35" s="86" t="n">
        <v>7.738854</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0.098701</v>
      </c>
      <c r="I50" s="84" t="n">
        <v>0</v>
      </c>
      <c r="J50" s="84" t="n">
        <v>0</v>
      </c>
      <c r="K50" s="84" t="n">
        <v>0</v>
      </c>
      <c r="L50" s="84">
        <f>SUM(M50:R50)</f>
        <v/>
      </c>
      <c r="M50" s="84" t="n">
        <v>423.719679</v>
      </c>
      <c r="N50" s="84" t="n">
        <v>105.084</v>
      </c>
      <c r="O50" s="84" t="n">
        <v>77.03400000000001</v>
      </c>
      <c r="P50" s="84" t="n">
        <v>74.45999999999999</v>
      </c>
      <c r="Q50" s="84" t="n">
        <v>0</v>
      </c>
      <c r="R50" s="84" t="n">
        <v>0</v>
      </c>
      <c r="S50" s="85" t="n">
        <v>0</v>
      </c>
      <c r="T50" s="270" t="n">
        <v>0</v>
      </c>
    </row>
    <row r="51" ht="12.75" customHeight="1" s="418">
      <c r="C51" s="80" t="n"/>
      <c r="D51" s="258">
        <f>$D$17</f>
        <v/>
      </c>
      <c r="E51" s="271">
        <f>F51+L51</f>
        <v/>
      </c>
      <c r="F51" s="86">
        <f>SUM(G51:K51)</f>
        <v/>
      </c>
      <c r="G51" s="86" t="n">
        <v>0</v>
      </c>
      <c r="H51" s="86" t="n">
        <v>0.111643</v>
      </c>
      <c r="I51" s="86" t="n">
        <v>0</v>
      </c>
      <c r="J51" s="86" t="n">
        <v>0</v>
      </c>
      <c r="K51" s="86" t="n">
        <v>0</v>
      </c>
      <c r="L51" s="86">
        <f>SUM(M51:R51)</f>
        <v/>
      </c>
      <c r="M51" s="86" t="n">
        <v>427.160691</v>
      </c>
      <c r="N51" s="86" t="n">
        <v>111.887624</v>
      </c>
      <c r="O51" s="86" t="n">
        <v>0</v>
      </c>
      <c r="P51" s="86" t="n">
        <v>146.45</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4.29</v>
      </c>
      <c r="N52" s="84" t="n">
        <v>0</v>
      </c>
      <c r="O52" s="84" t="n">
        <v>9.702316999999999</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4.29</v>
      </c>
      <c r="N53" s="86" t="n">
        <v>0</v>
      </c>
      <c r="O53" s="86" t="n">
        <v>0</v>
      </c>
      <c r="P53" s="86" t="n">
        <v>9.702316999999999</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43.396869</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43.422169</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48.492652</v>
      </c>
      <c r="O60" s="84" t="n">
        <v>0</v>
      </c>
      <c r="P60" s="84" t="n">
        <v>0.937283</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49.54371</v>
      </c>
      <c r="O61" s="86" t="n">
        <v>0</v>
      </c>
      <c r="P61" s="86" t="n">
        <v>0.9575979999999999</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595.4392579999999</v>
      </c>
      <c r="H12" s="84" t="n">
        <v>1804.40576</v>
      </c>
      <c r="I12" s="84" t="n">
        <v>8002.621189</v>
      </c>
      <c r="J12" s="85" t="n">
        <v>550.369679</v>
      </c>
      <c r="K12" s="121" t="n">
        <v>269.062354</v>
      </c>
      <c r="L12" s="84" t="n">
        <v>316.740437</v>
      </c>
      <c r="M12" s="84" t="n">
        <v>66.513114</v>
      </c>
      <c r="N12" s="270" t="n">
        <v>1.548782</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595.364104</v>
      </c>
      <c r="H13" s="126" t="n">
        <v>2180.448794</v>
      </c>
      <c r="I13" s="126" t="n">
        <v>8545.533514000001</v>
      </c>
      <c r="J13" s="127" t="n">
        <v>613.9528319999999</v>
      </c>
      <c r="K13" s="125" t="n">
        <v>95.85127300000001</v>
      </c>
      <c r="L13" s="126" t="n">
        <v>320.552579</v>
      </c>
      <c r="M13" s="126" t="n">
        <v>89.877205</v>
      </c>
      <c r="N13" s="290" t="n">
        <v>1.866585</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26</v>
      </c>
      <c r="H14" s="84" t="n">
        <v>1241.689639</v>
      </c>
      <c r="I14" s="84" t="n">
        <v>7965.730414</v>
      </c>
      <c r="J14" s="85" t="n">
        <v>486.480602</v>
      </c>
      <c r="K14" s="121" t="n">
        <v>269.062354</v>
      </c>
      <c r="L14" s="84" t="n">
        <v>162.521712</v>
      </c>
      <c r="M14" s="84" t="n">
        <v>66.513114</v>
      </c>
      <c r="N14" s="270" t="n">
        <v>1.548782</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26</v>
      </c>
      <c r="H15" s="126" t="n">
        <v>1425.052559</v>
      </c>
      <c r="I15" s="126" t="n">
        <v>8507.284845</v>
      </c>
      <c r="J15" s="127" t="n">
        <v>545.204879</v>
      </c>
      <c r="K15" s="125" t="n">
        <v>95.85127300000001</v>
      </c>
      <c r="L15" s="126" t="n">
        <v>167.098786</v>
      </c>
      <c r="M15" s="126" t="n">
        <v>89.877205</v>
      </c>
      <c r="N15" s="290" t="n">
        <v>1.866585</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45</v>
      </c>
      <c r="H16" s="84" t="n">
        <v>23</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45</v>
      </c>
      <c r="H17" s="126" t="n">
        <v>23</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40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40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10</v>
      </c>
      <c r="H34" s="84" t="n">
        <v>87.91500599999999</v>
      </c>
      <c r="I34" s="84" t="n">
        <v>5</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10</v>
      </c>
      <c r="H35" s="126" t="n">
        <v>95.208046</v>
      </c>
      <c r="I35" s="126" t="n">
        <v>5.675850000000001</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7.4</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7.4</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417.039258</v>
      </c>
      <c r="H48" s="84" t="n">
        <v>25</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416.964104</v>
      </c>
      <c r="H49" s="126" t="n">
        <v>25</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50</v>
      </c>
      <c r="H62" s="84" t="n">
        <v>204.346</v>
      </c>
      <c r="I62" s="84" t="n">
        <v>30</v>
      </c>
      <c r="J62" s="85" t="n">
        <v>0</v>
      </c>
      <c r="K62" s="121" t="n">
        <v>0</v>
      </c>
      <c r="L62" s="84" t="n">
        <v>24.24</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50</v>
      </c>
      <c r="H63" s="126" t="n">
        <v>204.346</v>
      </c>
      <c r="I63" s="126" t="n">
        <v>30</v>
      </c>
      <c r="J63" s="127" t="n">
        <v>0</v>
      </c>
      <c r="K63" s="125" t="n">
        <v>0</v>
      </c>
      <c r="L63" s="126" t="n">
        <v>24.24</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153.594102</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150.481541</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68.861013</v>
      </c>
      <c r="I80" s="84" t="n">
        <v>1.890775</v>
      </c>
      <c r="J80" s="85" t="n">
        <v>0</v>
      </c>
      <c r="K80" s="121" t="n">
        <v>0</v>
      </c>
      <c r="L80" s="84" t="n">
        <v>129.978725</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257.360648</v>
      </c>
      <c r="I81" s="126" t="n">
        <v>2.572819</v>
      </c>
      <c r="J81" s="127" t="n">
        <v>0</v>
      </c>
      <c r="K81" s="125" t="n">
        <v>0</v>
      </c>
      <c r="L81" s="126" t="n">
        <v>129.213793</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63.889077</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68.747953</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1030</v>
      </c>
      <c r="F13" s="84" t="n">
        <v>0</v>
      </c>
      <c r="G13" s="84" t="n">
        <v>0</v>
      </c>
      <c r="H13" s="123" t="n">
        <v>0</v>
      </c>
      <c r="I13" s="84" t="n">
        <v>0</v>
      </c>
      <c r="J13" s="270" t="n">
        <v>1030</v>
      </c>
    </row>
    <row r="14" ht="12.75" customHeight="1" s="418">
      <c r="B14" s="153" t="n"/>
      <c r="C14" s="55" t="n"/>
      <c r="D14" s="55">
        <f>"Jahr "&amp;(AktJahr-1)</f>
        <v/>
      </c>
      <c r="E14" s="337" t="n">
        <v>1073</v>
      </c>
      <c r="F14" s="126" t="n">
        <v>0</v>
      </c>
      <c r="G14" s="126" t="n">
        <v>0</v>
      </c>
      <c r="H14" s="129" t="n">
        <v>0</v>
      </c>
      <c r="I14" s="126" t="n">
        <v>0</v>
      </c>
      <c r="J14" s="290" t="n">
        <v>1073</v>
      </c>
    </row>
    <row r="15" ht="12.75" customHeight="1" s="418">
      <c r="B15" s="153" t="inlineStr">
        <is>
          <t>DE</t>
        </is>
      </c>
      <c r="C15" s="82" t="inlineStr">
        <is>
          <t>Deutschland</t>
        </is>
      </c>
      <c r="D15" s="83">
        <f>$D$13</f>
        <v/>
      </c>
      <c r="E15" s="269" t="n">
        <v>1030</v>
      </c>
      <c r="F15" s="84" t="n">
        <v>0</v>
      </c>
      <c r="G15" s="84" t="n">
        <v>0</v>
      </c>
      <c r="H15" s="123" t="n">
        <v>0</v>
      </c>
      <c r="I15" s="84" t="n">
        <v>0</v>
      </c>
      <c r="J15" s="270" t="n">
        <v>1030</v>
      </c>
    </row>
    <row r="16" ht="12.75" customHeight="1" s="418">
      <c r="B16" s="153" t="n"/>
      <c r="C16" s="55" t="n"/>
      <c r="D16" s="55">
        <f>$D$14</f>
        <v/>
      </c>
      <c r="E16" s="337" t="n">
        <v>1073</v>
      </c>
      <c r="F16" s="126" t="n">
        <v>0</v>
      </c>
      <c r="G16" s="126" t="n">
        <v>0</v>
      </c>
      <c r="H16" s="129" t="n">
        <v>0</v>
      </c>
      <c r="I16" s="126" t="n">
        <v>0</v>
      </c>
      <c r="J16" s="290" t="n">
        <v>1073</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