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47875"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Deutsche Pfandbriefbank AG</t>
        </is>
      </c>
      <c r="H2" s="4" t="n"/>
      <c r="I2" s="4" t="n"/>
    </row>
    <row r="3" ht="15" customHeight="1" s="418">
      <c r="G3" s="5" t="inlineStr">
        <is>
          <t>Parkring 28</t>
        </is>
      </c>
      <c r="H3" s="6" t="n"/>
      <c r="I3" s="6" t="n"/>
    </row>
    <row r="4" ht="15" customHeight="1" s="418">
      <c r="G4" s="5" t="inlineStr">
        <is>
          <t>85748 Garching</t>
        </is>
      </c>
      <c r="H4" s="6" t="n"/>
      <c r="I4" s="6" t="n"/>
      <c r="J4" s="7" t="n"/>
    </row>
    <row r="5" ht="15" customHeight="1" s="418">
      <c r="G5" s="5" t="inlineStr">
        <is>
          <t>Telefon: +49 89 28 80 - 0</t>
        </is>
      </c>
      <c r="H5" s="6" t="n"/>
      <c r="I5" s="6" t="n"/>
      <c r="J5" s="7" t="n"/>
    </row>
    <row r="6" ht="15" customHeight="1" s="418">
      <c r="G6" s="5" t="inlineStr">
        <is>
          <t>Telefax: +49 89 28 80 - 10319</t>
        </is>
      </c>
      <c r="H6" s="6" t="n"/>
      <c r="I6" s="6" t="n"/>
      <c r="J6" s="7" t="n"/>
    </row>
    <row r="7" ht="15" customHeight="1" s="418">
      <c r="G7" s="5" t="inlineStr">
        <is>
          <t>E-Mail: info@pfandbriefbank.com</t>
        </is>
      </c>
      <c r="H7" s="6" t="n"/>
      <c r="I7" s="6" t="n"/>
    </row>
    <row r="8" ht="14.1" customFormat="1" customHeight="1" s="8">
      <c r="A8" s="9" t="n"/>
      <c r="G8" s="5" t="inlineStr">
        <is>
          <t>Internet: www.pfandbriefbank.de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16244</v>
      </c>
      <c r="E21" s="370" t="n">
        <v>15206</v>
      </c>
      <c r="F21" s="369" t="n">
        <v>16133</v>
      </c>
      <c r="G21" s="370" t="n">
        <v>14680</v>
      </c>
      <c r="H21" s="369" t="n">
        <v>16339</v>
      </c>
      <c r="I21" s="370" t="n">
        <v>15950</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20747</v>
      </c>
      <c r="E23" s="374" t="n">
        <v>19274</v>
      </c>
      <c r="F23" s="373" t="n">
        <v>21045</v>
      </c>
      <c r="G23" s="374" t="n">
        <v>19259</v>
      </c>
      <c r="H23" s="373" t="n">
        <v>21047</v>
      </c>
      <c r="I23" s="374" t="n">
        <v>20099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627</v>
      </c>
      <c r="E27" s="386" t="n">
        <v>578</v>
      </c>
      <c r="F27" s="385" t="n">
        <v>323</v>
      </c>
      <c r="G27" s="386" t="n">
        <v>294</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3876</v>
      </c>
      <c r="E29" s="391" t="n">
        <v>3490</v>
      </c>
      <c r="F29" s="390" t="n">
        <v>4589</v>
      </c>
      <c r="G29" s="391" t="n">
        <v>4285</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4490</v>
      </c>
      <c r="E31" s="27" t="n">
        <v>4065</v>
      </c>
      <c r="F31" s="26" t="n">
        <v>4897</v>
      </c>
      <c r="G31" s="27" t="n">
        <v>4575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8193</v>
      </c>
      <c r="E37" s="370" t="n">
        <v>8617</v>
      </c>
      <c r="F37" s="369" t="n">
        <v>8692</v>
      </c>
      <c r="G37" s="370" t="n">
        <v>9028</v>
      </c>
      <c r="H37" s="369" t="n">
        <v>8205</v>
      </c>
      <c r="I37" s="370" t="n">
        <v>7762</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9094</v>
      </c>
      <c r="E39" s="374" t="n">
        <v>10787</v>
      </c>
      <c r="F39" s="373" t="n">
        <v>9748</v>
      </c>
      <c r="G39" s="374" t="n">
        <v>11405</v>
      </c>
      <c r="H39" s="373" t="n">
        <v>9128</v>
      </c>
      <c r="I39" s="374" t="n">
        <v>9772</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322</v>
      </c>
      <c r="E43" s="386" t="n">
        <v>331</v>
      </c>
      <c r="F43" s="385" t="n">
        <v>174</v>
      </c>
      <c r="G43" s="386" t="n">
        <v>181</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579</v>
      </c>
      <c r="E45" s="391" t="n">
        <v>1839</v>
      </c>
      <c r="F45" s="390" t="n">
        <v>882</v>
      </c>
      <c r="G45" s="391" t="n">
        <v>2197</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869</v>
      </c>
      <c r="E47" s="27" t="n">
        <v>2148</v>
      </c>
      <c r="F47" s="26" t="n">
        <v>1022</v>
      </c>
      <c r="G47" s="27" t="n">
        <v>2355</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16244</v>
      </c>
      <c r="E9" s="224" t="n">
        <v>15206</v>
      </c>
    </row>
    <row r="10" ht="21.75" customFormat="1" customHeight="1" s="165" thickBot="1">
      <c r="B10" s="249" t="inlineStr">
        <is>
          <t>davon Anteil festverzinslicher Pfandbriefe
§ 28 Abs. 1 Nr. 13  (gewichteter Durchschnitt)</t>
        </is>
      </c>
      <c r="C10" s="166" t="inlineStr">
        <is>
          <t>%</t>
        </is>
      </c>
      <c r="D10" s="167" t="n">
        <v>87.68000000000001</v>
      </c>
      <c r="E10" s="209" t="n">
        <v>89.58</v>
      </c>
    </row>
    <row r="11" ht="13.5" customHeight="1" s="418" thickBot="1">
      <c r="B11" s="205" t="n"/>
      <c r="C11" s="21" t="n"/>
      <c r="D11" s="21" t="n"/>
      <c r="E11" s="210" t="n"/>
    </row>
    <row r="12">
      <c r="B12" s="247" t="inlineStr">
        <is>
          <t>Deckungsmasse</t>
        </is>
      </c>
      <c r="C12" s="250" t="inlineStr">
        <is>
          <t>(Mio. €)</t>
        </is>
      </c>
      <c r="D12" s="207" t="n">
        <v>20747</v>
      </c>
      <c r="E12" s="208" t="n">
        <v>19274</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57.87</v>
      </c>
      <c r="E18" s="212" t="n">
        <v>54.96</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125</v>
      </c>
      <c r="E20" s="212" t="n">
        <v>47</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1564</v>
      </c>
      <c r="E23" s="212" t="n">
        <v>586</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731</v>
      </c>
      <c r="E27" s="212" t="n">
        <v>396</v>
      </c>
    </row>
    <row r="28">
      <c r="B28" s="495" t="n"/>
      <c r="C28" s="171" t="inlineStr">
        <is>
          <t>USD</t>
        </is>
      </c>
      <c r="D28" s="170" t="n">
        <v>2150</v>
      </c>
      <c r="E28" s="212" t="n">
        <v>1633</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3.59</v>
      </c>
      <c r="E30" s="212" t="n">
        <v>3.56</v>
      </c>
    </row>
    <row r="31" ht="21" customHeight="1" s="418">
      <c r="B31" s="172" t="inlineStr">
        <is>
          <t xml:space="preserve">durchschnittlicher gewichteter Beleihungsauslauf
§ 28 Abs. 2 Nr. 3  </t>
        </is>
      </c>
      <c r="C31" s="171" t="inlineStr">
        <is>
          <t>%</t>
        </is>
      </c>
      <c r="D31" s="170" t="n">
        <v>56.76</v>
      </c>
      <c r="E31" s="212" t="n">
        <v>55.75</v>
      </c>
    </row>
    <row r="32" ht="32.25" customHeight="1" s="418" thickBot="1">
      <c r="B32" s="173" t="inlineStr">
        <is>
          <t>durchschnittlicher gewichteter Beleihungsauslauf auf Marktwertbasis
- freiwillige Angabe -  (Durchschnitt)</t>
        </is>
      </c>
      <c r="C32" s="221" t="inlineStr">
        <is>
          <t>%</t>
        </is>
      </c>
      <c r="D32" s="214" t="n">
        <v>35.47</v>
      </c>
      <c r="E32" s="215" t="n">
        <v>32.4</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878</v>
      </c>
      <c r="E35" s="212" t="n">
        <v>0</v>
      </c>
    </row>
    <row r="36">
      <c r="A36" s="218" t="n"/>
      <c r="B36" s="242" t="inlineStr">
        <is>
          <t>Tag, an dem sich die größte negative Summe ergibt</t>
        </is>
      </c>
      <c r="C36" s="169" t="inlineStr">
        <is>
          <t>Tag (1-180)</t>
        </is>
      </c>
      <c r="D36" s="362" t="n">
        <v>52</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947</v>
      </c>
      <c r="E37" s="215" t="n">
        <v>574</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8193</v>
      </c>
      <c r="E9" s="224" t="n">
        <v>8617</v>
      </c>
    </row>
    <row r="10" ht="21.75" customFormat="1" customHeight="1" s="165" thickBot="1">
      <c r="A10" s="218" t="n">
        <v>1</v>
      </c>
      <c r="B10" s="249" t="inlineStr">
        <is>
          <t>davon Anteil festverzinslicher Pfandbriefe
§ 28 Abs. 1 Nr. 13 (gewichteter Durchschnitt)</t>
        </is>
      </c>
      <c r="C10" s="166" t="inlineStr">
        <is>
          <t>%</t>
        </is>
      </c>
      <c r="D10" s="167" t="n">
        <v>74.45</v>
      </c>
      <c r="E10" s="209" t="n">
        <v>77.45999999999999</v>
      </c>
    </row>
    <row r="11" ht="13.5" customHeight="1" s="418" thickBot="1">
      <c r="A11" s="218" t="n">
        <v>1</v>
      </c>
      <c r="B11" s="205" t="n"/>
      <c r="C11" s="21" t="n"/>
      <c r="D11" s="21" t="n"/>
      <c r="E11" s="210" t="n"/>
    </row>
    <row r="12">
      <c r="A12" s="218" t="n">
        <v>1</v>
      </c>
      <c r="B12" s="247" t="inlineStr">
        <is>
          <t>Deckungsmasse</t>
        </is>
      </c>
      <c r="C12" s="251" t="inlineStr">
        <is>
          <t>(Mio. €)</t>
        </is>
      </c>
      <c r="D12" s="223" t="n">
        <v>9094</v>
      </c>
      <c r="E12" s="224" t="n">
        <v>10787</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74.69</v>
      </c>
      <c r="E16" s="212" t="n">
        <v>76.90000000000001</v>
      </c>
    </row>
    <row r="17">
      <c r="A17" s="218" t="n"/>
      <c r="B17" s="496" t="inlineStr">
        <is>
          <t>Nettobarwert nach § 6 Pfandbrief-Barwertverordnung
je Fremdwährung in Mio. Euro
§ 28 Abs. 1 Nr. 14 (Saldo aus Aktiv-/Passivseite)</t>
        </is>
      </c>
      <c r="C17" s="171" t="inlineStr">
        <is>
          <t>CAD</t>
        </is>
      </c>
      <c r="D17" s="170" t="n">
        <v>0</v>
      </c>
      <c r="E17" s="212" t="n">
        <v>14</v>
      </c>
    </row>
    <row r="18" customFormat="1" s="165">
      <c r="A18" s="218" t="n"/>
      <c r="B18" s="495" t="n"/>
      <c r="C18" s="171" t="inlineStr">
        <is>
          <t>CHF</t>
        </is>
      </c>
      <c r="D18" s="170" t="n">
        <v>72</v>
      </c>
      <c r="E18" s="212" t="n">
        <v>43</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167</v>
      </c>
      <c r="E21" s="212" t="n">
        <v>200</v>
      </c>
    </row>
    <row r="22">
      <c r="A22" s="218" t="n">
        <v>1</v>
      </c>
      <c r="B22" s="495" t="n"/>
      <c r="C22" s="171" t="inlineStr">
        <is>
          <t>HKD</t>
        </is>
      </c>
      <c r="D22" s="170" t="n">
        <v>0</v>
      </c>
      <c r="E22" s="212" t="n">
        <v>0</v>
      </c>
    </row>
    <row r="23">
      <c r="A23" s="218" t="n">
        <v>1</v>
      </c>
      <c r="B23" s="495" t="n"/>
      <c r="C23" s="171" t="inlineStr">
        <is>
          <t>JPY</t>
        </is>
      </c>
      <c r="D23" s="170" t="n">
        <v>0</v>
      </c>
      <c r="E23" s="212" t="n">
        <v>199</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88</v>
      </c>
      <c r="E26" s="212" t="n">
        <v>167</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132</v>
      </c>
      <c r="E30" s="212" t="n">
        <v>1</v>
      </c>
    </row>
    <row r="31">
      <c r="A31" s="218" t="n"/>
      <c r="B31" s="242" t="inlineStr">
        <is>
          <t>Tag, an dem sich die größte negative Summe ergibt</t>
        </is>
      </c>
      <c r="C31" s="169" t="inlineStr">
        <is>
          <t>Tag (1-180)</t>
        </is>
      </c>
      <c r="D31" s="362" t="n">
        <v>64</v>
      </c>
      <c r="E31" s="363" t="n">
        <v>3</v>
      </c>
    </row>
    <row r="32" ht="21.75" customHeight="1" s="418" thickBot="1">
      <c r="A32" s="218" t="n"/>
      <c r="B32" s="173" t="inlineStr">
        <is>
          <t>Gesamtbetrag der Deckungswerte, welche die Anforderungen von § 4 Abs. 1a S. 3 PfandBG erfüllen (Liquiditätsdeckung)</t>
        </is>
      </c>
      <c r="C32" s="248" t="inlineStr">
        <is>
          <t>(Mio. €)</t>
        </is>
      </c>
      <c r="D32" s="214" t="n">
        <v>399</v>
      </c>
      <c r="E32" s="215" t="n">
        <v>850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234" customHeight="1" s="418" thickBot="1">
      <c r="B10" s="230" t="inlineStr">
        <is>
          <t>ISIN</t>
        </is>
      </c>
      <c r="C10" s="204" t="inlineStr">
        <is>
          <t>(Mio. €)</t>
        </is>
      </c>
      <c r="D10" s="499" t="inlineStr">
        <is>
          <t>DE000A11QA15, DE000A11QA56, DE000A11QAM3, DE000A11QAT8, DE000A11QAU6, DE000A11QAX0, DE000A11QAY8, DE000A13SV24, DE000A13SV65, DE000A1RFBQ3, DE000A254ZN3, DE000A2AAV88, DE000A2AAVX2, DE000A2E4Y05, DE000A2E4Y39, DE000A2E4ZA7, DE000A2GSLB8, DE000A2GSLJ1, DE000A2GSLL7, DE000A2GSLP8, DE000A2GSLQ6, DE000A2GSLV6, DE000A2NBJ96, DE000A2YNVM8, DE000A2YNVV9, DE000A2YNVY3, DE000A30WF01, DE000A30WF19, DE000A30WF27, DE000A30WF68, DE000A30WF92, DE000A30WFS7, DE000A30WFU3, DE000A30WFZ2, DE000A31RJ03, DE000A31RJ11, DE000A31RJ29, DE000A31RJ37, DE000A31RJ45, DE000A31RJ52, DE000A31RJ60, DE000A31RJP3, DE000A31RJS7, DE000A31RJV1, DE000A31RJZ2, DE000A3E5K73, DE000A3E5K99, DE000A3E5KW9, DE000A3E5KY5, DE000A3E5KZ2, DE000A3H2Z49, DE000A3H2Z80, DE000A3T0X48, DE000A3T0X63, DE000A3T0YB8, DE000A3T0YC6, DE000A3T0YD4, DE000A3T0YE2, DE000A3T0YF9, DE000A3T0YG7, DE000A3T0YH5, DE000A3T0YJ1, DE000A3T0YL7, DE000A3T0YM5</t>
        </is>
      </c>
      <c r="E10" s="500" t="inlineStr">
        <is>
          <t>DE000A11QA15, DE000A11QA56, DE000A11QAL5, DE000A11QAM3, DE000A11QAQ4, DE000A11QAT8, DE000A11QAU6, DE000A11QAV4, DE000A11QAX0, DE000A11QAY8, DE000A13SV24, DE000A13SV65, DE000A1RFBQ3, DE000A1X3LL4, DE000A1X3LZ4, DE000A254ZN3, DE000A254ZP8, DE000A289PQ3, DE000A2AAV88, DE000A2AAVX2, DE000A2E4Y05, DE000A2E4Y39, DE000A2E4ZA7, DE000A2E4ZD1, DE000A2GSLB8, DE000A2GSLJ1, DE000A2GSLL7, DE000A2GSLP8, DE000A2GSLQ6, DE000A2GSLV6, DE000A2LQNP8, DE000A2LQNV6, DE000A2NBJ96, DE000A2YNVM8, DE000A2YNVV9, DE000A2YNVY3, DE000A30WF01, DE000A30WF19, DE000A30WF27, DE000A30WF68, DE000A30WF92, DE000A30WFS7, DE000A30WFU3, DE000A30WFZ2, DE000A31RJP3, DE000A3E5K73, DE000A3E5K99, DE000A3E5KW9, DE000A3E5KY5, DE000A3E5KZ2, DE000A3H2Z49, DE000A3H2Z80, DE000A3H2ZW1, DE000A3T0X48, DE000A3T0X63, DE000A3T0YB8, DE000A3T0YC6, DE000A3T0YD4, DE000A3T0YE2, DE000A3T0YF9, DE000A3T0YG7, DE000A3T0YH5, DE000A3T0YJ1, DE000A3T0YL7, DE000A3T0YM5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76.5" customHeight="1" s="418" thickBot="1">
      <c r="B15" s="230" t="inlineStr">
        <is>
          <t>ISIN</t>
        </is>
      </c>
      <c r="C15" s="204" t="inlineStr">
        <is>
          <t>(Mio. €)</t>
        </is>
      </c>
      <c r="D15" s="499" t="inlineStr">
        <is>
          <t>DE0001468361, DE0008119504, DE0008153289, DE000A0B1K04, DE000A11QAR2, DE000A11QAS0, DE000A11QAW2, DE000A12UA83, DE000A13SWG1, DE000A1A6LJ8, DE000A1CR6S0, DE000A1EWJQ9, DE000A1R06C5, DE000A1X2558, DE000A2AAVW4, DE000A31RJX7, DE000A31RJY5</t>
        </is>
      </c>
      <c r="E15" s="500" t="inlineStr">
        <is>
          <t>CH0026714276, DE0001468361, DE0008119504, DE0008153289, DE0008217910, DE000A0B1K04, DE000A11QAR2, DE000A11QAS0, DE000A11QAW2, DE000A12UA83, DE000A13SWG1, DE000A1A6LJ8, DE000A1CR6S0, DE000A1EWJQ9, DE000A1R06C5, DE000A1X2558, DE000A1X26J6, DE000A2AAVW4, DE000A3E5K24, DE000A3E5K32</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10.04.2024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PBB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Deutsche Pfandbriefbank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1499</v>
      </c>
      <c r="E11" s="45" t="n">
        <v>3443</v>
      </c>
      <c r="F11" s="44" t="n">
        <v>699</v>
      </c>
      <c r="G11" s="45" t="n">
        <v>2650</v>
      </c>
      <c r="I11" s="44" t="n">
        <v>0</v>
      </c>
      <c r="J11" s="45" t="n">
        <v>0</v>
      </c>
    </row>
    <row r="12" ht="12.75" customHeight="1" s="418">
      <c r="A12" s="17" t="n">
        <v>0</v>
      </c>
      <c r="B12" s="412" t="inlineStr">
        <is>
          <t>&gt; 0,5 Jahre und &lt;= 1 Jahr</t>
        </is>
      </c>
      <c r="C12" s="413" t="n"/>
      <c r="D12" s="44" t="n">
        <v>1696</v>
      </c>
      <c r="E12" s="45" t="n">
        <v>2272</v>
      </c>
      <c r="F12" s="44" t="n">
        <v>1606</v>
      </c>
      <c r="G12" s="45" t="n">
        <v>2549</v>
      </c>
      <c r="I12" s="44" t="n">
        <v>0</v>
      </c>
      <c r="J12" s="45" t="n">
        <v>0</v>
      </c>
    </row>
    <row r="13" ht="12.75" customHeight="1" s="418">
      <c r="A13" s="17" t="n"/>
      <c r="B13" s="412" t="inlineStr">
        <is>
          <t>&gt; 1 Jahr und &lt;= 1,5 Jahre</t>
        </is>
      </c>
      <c r="C13" s="413" t="n"/>
      <c r="D13" s="44" t="n">
        <v>236</v>
      </c>
      <c r="E13" s="45" t="n">
        <v>1906</v>
      </c>
      <c r="F13" s="44" t="n">
        <v>1483</v>
      </c>
      <c r="G13" s="45" t="n">
        <v>1614</v>
      </c>
      <c r="I13" s="44" t="n">
        <v>1499</v>
      </c>
      <c r="J13" s="45" t="n">
        <v>699</v>
      </c>
    </row>
    <row r="14" ht="12.75" customHeight="1" s="418">
      <c r="A14" s="17" t="n">
        <v>0</v>
      </c>
      <c r="B14" s="412" t="inlineStr">
        <is>
          <t>&gt; 1,5 Jahre und &lt;= 2 Jahre</t>
        </is>
      </c>
      <c r="C14" s="412" t="n"/>
      <c r="D14" s="46" t="n">
        <v>880</v>
      </c>
      <c r="E14" s="217" t="n">
        <v>1484</v>
      </c>
      <c r="F14" s="46" t="n">
        <v>1690</v>
      </c>
      <c r="G14" s="217" t="n">
        <v>1661</v>
      </c>
      <c r="I14" s="44" t="n">
        <v>1696</v>
      </c>
      <c r="J14" s="45" t="n">
        <v>1606</v>
      </c>
    </row>
    <row r="15" ht="12.75" customHeight="1" s="418">
      <c r="A15" s="17" t="n">
        <v>0</v>
      </c>
      <c r="B15" s="412" t="inlineStr">
        <is>
          <t>&gt; 2 Jahre und &lt;= 3 Jahre</t>
        </is>
      </c>
      <c r="C15" s="412" t="n"/>
      <c r="D15" s="46" t="n">
        <v>5984</v>
      </c>
      <c r="E15" s="217" t="n">
        <v>3537</v>
      </c>
      <c r="F15" s="46" t="n">
        <v>1116</v>
      </c>
      <c r="G15" s="217" t="n">
        <v>2651</v>
      </c>
      <c r="I15" s="44" t="n">
        <v>1116</v>
      </c>
      <c r="J15" s="45" t="n">
        <v>3173</v>
      </c>
    </row>
    <row r="16" ht="12.75" customHeight="1" s="418">
      <c r="A16" s="17" t="n">
        <v>0</v>
      </c>
      <c r="B16" s="412" t="inlineStr">
        <is>
          <t>&gt; 3 Jahre und &lt;= 4 Jahre</t>
        </is>
      </c>
      <c r="C16" s="412" t="n"/>
      <c r="D16" s="46" t="n">
        <v>2169</v>
      </c>
      <c r="E16" s="217" t="n">
        <v>2557</v>
      </c>
      <c r="F16" s="46" t="n">
        <v>3211</v>
      </c>
      <c r="G16" s="217" t="n">
        <v>2309</v>
      </c>
      <c r="I16" s="44" t="n">
        <v>5984</v>
      </c>
      <c r="J16" s="45" t="n">
        <v>1116</v>
      </c>
    </row>
    <row r="17" ht="12.75" customHeight="1" s="418">
      <c r="A17" s="17" t="n">
        <v>0</v>
      </c>
      <c r="B17" s="412" t="inlineStr">
        <is>
          <t>&gt; 4 Jahre und &lt;= 5 Jahre</t>
        </is>
      </c>
      <c r="C17" s="412" t="n"/>
      <c r="D17" s="46" t="n">
        <v>590</v>
      </c>
      <c r="E17" s="217" t="n">
        <v>2590</v>
      </c>
      <c r="F17" s="46" t="n">
        <v>1670</v>
      </c>
      <c r="G17" s="217" t="n">
        <v>1716</v>
      </c>
      <c r="I17" s="44" t="n">
        <v>2169</v>
      </c>
      <c r="J17" s="45" t="n">
        <v>3211</v>
      </c>
    </row>
    <row r="18" ht="12.75" customHeight="1" s="418">
      <c r="A18" s="17" t="n">
        <v>0</v>
      </c>
      <c r="B18" s="412" t="inlineStr">
        <is>
          <t>&gt; 5 Jahre und &lt;= 10 Jahre</t>
        </is>
      </c>
      <c r="C18" s="413" t="n"/>
      <c r="D18" s="44" t="n">
        <v>789</v>
      </c>
      <c r="E18" s="45" t="n">
        <v>2708</v>
      </c>
      <c r="F18" s="44" t="n">
        <v>1169</v>
      </c>
      <c r="G18" s="45" t="n">
        <v>3823</v>
      </c>
      <c r="I18" s="44" t="n">
        <v>1146</v>
      </c>
      <c r="J18" s="45" t="n">
        <v>2665</v>
      </c>
    </row>
    <row r="19" ht="12.75" customHeight="1" s="418">
      <c r="A19" s="17" t="n">
        <v>0</v>
      </c>
      <c r="B19" s="412" t="inlineStr">
        <is>
          <t>&gt; 10 Jahre</t>
        </is>
      </c>
      <c r="C19" s="413" t="n"/>
      <c r="D19" s="44" t="n">
        <v>2401</v>
      </c>
      <c r="E19" s="45" t="n">
        <v>250</v>
      </c>
      <c r="F19" s="44" t="n">
        <v>2562</v>
      </c>
      <c r="G19" s="45" t="n">
        <v>301</v>
      </c>
      <c r="I19" s="44" t="n">
        <v>2633</v>
      </c>
      <c r="J19" s="45" t="n">
        <v>2736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375</v>
      </c>
      <c r="E24" s="45" t="n">
        <v>247</v>
      </c>
      <c r="F24" s="44" t="n">
        <v>279</v>
      </c>
      <c r="G24" s="45" t="n">
        <v>362</v>
      </c>
      <c r="I24" s="44" t="n">
        <v>0</v>
      </c>
      <c r="J24" s="45" t="n">
        <v>0</v>
      </c>
    </row>
    <row r="25" ht="12.75" customHeight="1" s="418">
      <c r="A25" s="17" t="n"/>
      <c r="B25" s="412" t="inlineStr">
        <is>
          <t>&gt; 0,5 Jahre und &lt;= 1 Jahr</t>
        </is>
      </c>
      <c r="C25" s="413" t="n"/>
      <c r="D25" s="44" t="n">
        <v>457</v>
      </c>
      <c r="E25" s="45" t="n">
        <v>225</v>
      </c>
      <c r="F25" s="44" t="n">
        <v>97</v>
      </c>
      <c r="G25" s="45" t="n">
        <v>401</v>
      </c>
      <c r="I25" s="44" t="n">
        <v>0</v>
      </c>
      <c r="J25" s="45" t="n">
        <v>0</v>
      </c>
    </row>
    <row r="26" ht="12.75" customHeight="1" s="418">
      <c r="A26" s="17" t="n">
        <v>1</v>
      </c>
      <c r="B26" s="412" t="inlineStr">
        <is>
          <t>&gt; 1 Jahr und &lt;= 1,5 Jahre</t>
        </is>
      </c>
      <c r="C26" s="413" t="n"/>
      <c r="D26" s="44" t="n">
        <v>139</v>
      </c>
      <c r="E26" s="45" t="n">
        <v>244</v>
      </c>
      <c r="F26" s="44" t="n">
        <v>372</v>
      </c>
      <c r="G26" s="45" t="n">
        <v>254</v>
      </c>
      <c r="I26" s="44" t="n">
        <v>375</v>
      </c>
      <c r="J26" s="45" t="n">
        <v>279</v>
      </c>
    </row>
    <row r="27" ht="12.75" customHeight="1" s="418">
      <c r="A27" s="17" t="n">
        <v>1</v>
      </c>
      <c r="B27" s="412" t="inlineStr">
        <is>
          <t>&gt; 1,5 Jahre und &lt;= 2 Jahre</t>
        </is>
      </c>
      <c r="C27" s="412" t="n"/>
      <c r="D27" s="46" t="n">
        <v>335</v>
      </c>
      <c r="E27" s="217" t="n">
        <v>324</v>
      </c>
      <c r="F27" s="46" t="n">
        <v>505</v>
      </c>
      <c r="G27" s="217" t="n">
        <v>247</v>
      </c>
      <c r="I27" s="44" t="n">
        <v>457</v>
      </c>
      <c r="J27" s="45" t="n">
        <v>97</v>
      </c>
    </row>
    <row r="28" ht="12.75" customHeight="1" s="418">
      <c r="A28" s="17" t="n">
        <v>1</v>
      </c>
      <c r="B28" s="412" t="inlineStr">
        <is>
          <t>&gt; 2 Jahre und &lt;= 3 Jahre</t>
        </is>
      </c>
      <c r="C28" s="412" t="n"/>
      <c r="D28" s="46" t="n">
        <v>1402</v>
      </c>
      <c r="E28" s="217" t="n">
        <v>806</v>
      </c>
      <c r="F28" s="46" t="n">
        <v>602</v>
      </c>
      <c r="G28" s="217" t="n">
        <v>535</v>
      </c>
      <c r="I28" s="44" t="n">
        <v>473</v>
      </c>
      <c r="J28" s="45" t="n">
        <v>877</v>
      </c>
    </row>
    <row r="29" ht="12.75" customHeight="1" s="418">
      <c r="A29" s="17" t="n">
        <v>1</v>
      </c>
      <c r="B29" s="412" t="inlineStr">
        <is>
          <t>&gt; 3 Jahre und &lt;= 4 Jahre</t>
        </is>
      </c>
      <c r="C29" s="412" t="n"/>
      <c r="D29" s="46" t="n">
        <v>334</v>
      </c>
      <c r="E29" s="217" t="n">
        <v>1032</v>
      </c>
      <c r="F29" s="46" t="n">
        <v>802</v>
      </c>
      <c r="G29" s="217" t="n">
        <v>791</v>
      </c>
      <c r="I29" s="44" t="n">
        <v>1402</v>
      </c>
      <c r="J29" s="45" t="n">
        <v>602</v>
      </c>
    </row>
    <row r="30" ht="12.75" customHeight="1" s="418">
      <c r="A30" s="17" t="n">
        <v>1</v>
      </c>
      <c r="B30" s="412" t="inlineStr">
        <is>
          <t>&gt; 4 Jahre und &lt;= 5 Jahre</t>
        </is>
      </c>
      <c r="C30" s="412" t="n"/>
      <c r="D30" s="46" t="n">
        <v>1212</v>
      </c>
      <c r="E30" s="217" t="n">
        <v>628</v>
      </c>
      <c r="F30" s="46" t="n">
        <v>718</v>
      </c>
      <c r="G30" s="217" t="n">
        <v>807</v>
      </c>
      <c r="I30" s="44" t="n">
        <v>334</v>
      </c>
      <c r="J30" s="45" t="n">
        <v>802</v>
      </c>
    </row>
    <row r="31" ht="12.75" customHeight="1" s="418">
      <c r="A31" s="17" t="n">
        <v>1</v>
      </c>
      <c r="B31" s="412" t="inlineStr">
        <is>
          <t>&gt; 5 Jahre und &lt;= 10 Jahre</t>
        </is>
      </c>
      <c r="C31" s="413" t="n"/>
      <c r="D31" s="44" t="n">
        <v>1746</v>
      </c>
      <c r="E31" s="45" t="n">
        <v>1491</v>
      </c>
      <c r="F31" s="44" t="n">
        <v>2519</v>
      </c>
      <c r="G31" s="45" t="n">
        <v>2792</v>
      </c>
      <c r="I31" s="44" t="n">
        <v>2421</v>
      </c>
      <c r="J31" s="45" t="n">
        <v>2878</v>
      </c>
    </row>
    <row r="32" ht="12.75" customHeight="1" s="418">
      <c r="B32" s="412" t="inlineStr">
        <is>
          <t>&gt; 10 Jahre</t>
        </is>
      </c>
      <c r="C32" s="413" t="n"/>
      <c r="D32" s="44" t="n">
        <v>2193</v>
      </c>
      <c r="E32" s="45" t="n">
        <v>4098</v>
      </c>
      <c r="F32" s="44" t="n">
        <v>2723</v>
      </c>
      <c r="G32" s="45" t="n">
        <v>4598</v>
      </c>
      <c r="I32" s="44" t="n">
        <v>2730</v>
      </c>
      <c r="J32" s="45" t="n">
        <v>3082</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43</v>
      </c>
      <c r="E9" s="54" t="n">
        <v>50</v>
      </c>
    </row>
    <row r="10" ht="12.75" customHeight="1" s="418">
      <c r="A10" s="17" t="n">
        <v>0</v>
      </c>
      <c r="B10" s="55" t="inlineStr">
        <is>
          <t>Mehr als 300 Tsd. € bis einschließlich 1 Mio. €</t>
        </is>
      </c>
      <c r="C10" s="55" t="n"/>
      <c r="D10" s="44" t="n">
        <v>103</v>
      </c>
      <c r="E10" s="54" t="n">
        <v>112</v>
      </c>
    </row>
    <row r="11" ht="12.75" customHeight="1" s="418">
      <c r="A11" s="17" t="n"/>
      <c r="B11" s="55" t="inlineStr">
        <is>
          <t>Mehr als 1 Mio. € bis einschließlich 10 Mio. €</t>
        </is>
      </c>
      <c r="C11" s="55" t="n"/>
      <c r="D11" s="44" t="n">
        <v>1129</v>
      </c>
      <c r="E11" s="54" t="n">
        <v>1150</v>
      </c>
    </row>
    <row r="12" ht="12.75" customHeight="1" s="418">
      <c r="A12" s="17" t="n">
        <v>0</v>
      </c>
      <c r="B12" s="55" t="inlineStr">
        <is>
          <t>Mehr als 10 Mio. €</t>
        </is>
      </c>
      <c r="C12" s="55" t="n"/>
      <c r="D12" s="44" t="n">
        <v>18536</v>
      </c>
      <c r="E12" s="54" t="n">
        <v>17415</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353</v>
      </c>
      <c r="E21" s="45" t="n">
        <v>367</v>
      </c>
    </row>
    <row r="22" ht="12.75" customHeight="1" s="418">
      <c r="A22" s="17" t="n">
        <v>1</v>
      </c>
      <c r="B22" s="55" t="inlineStr">
        <is>
          <t>Mehr als 10 Mio. € bis einschließlich 100 Mio. €</t>
        </is>
      </c>
      <c r="C22" s="55" t="n"/>
      <c r="D22" s="46" t="n">
        <v>2704</v>
      </c>
      <c r="E22" s="57" t="n">
        <v>3084</v>
      </c>
    </row>
    <row r="23" ht="12.75" customHeight="1" s="418">
      <c r="A23" s="17" t="n">
        <v>1</v>
      </c>
      <c r="B23" s="55" t="inlineStr">
        <is>
          <t>Mehr als 100 Mio. €</t>
        </is>
      </c>
      <c r="C23" s="60" t="n"/>
      <c r="D23" s="61" t="n">
        <v>6037</v>
      </c>
      <c r="E23" s="62" t="n">
        <v>7336</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250</v>
      </c>
      <c r="H16" s="84" t="n">
        <v>2</v>
      </c>
      <c r="I16" s="84" t="n">
        <v>3109</v>
      </c>
      <c r="J16" s="84" t="n">
        <v>133</v>
      </c>
      <c r="K16" s="84" t="n">
        <v>0</v>
      </c>
      <c r="L16" s="84">
        <f>SUM(M16:R16)</f>
        <v/>
      </c>
      <c r="M16" s="84" t="n">
        <v>9333</v>
      </c>
      <c r="N16" s="84" t="n">
        <v>2066</v>
      </c>
      <c r="O16" s="84" t="n">
        <v>286</v>
      </c>
      <c r="P16" s="84" t="n">
        <v>3804</v>
      </c>
      <c r="Q16" s="84" t="n">
        <v>724</v>
      </c>
      <c r="R16" s="84" t="n">
        <v>102</v>
      </c>
      <c r="S16" s="85" t="n">
        <v>0</v>
      </c>
      <c r="T16" s="270" t="n">
        <v>0</v>
      </c>
    </row>
    <row r="17" ht="12.75" customHeight="1" s="418">
      <c r="C17" s="80" t="n"/>
      <c r="D17" s="258">
        <f>"Jahr "&amp;(AktJahr-1)</f>
        <v/>
      </c>
      <c r="E17" s="271">
        <f>F17+L17</f>
        <v/>
      </c>
      <c r="F17" s="86">
        <f>SUM(G17:K17)</f>
        <v/>
      </c>
      <c r="G17" s="86" t="n">
        <v>336</v>
      </c>
      <c r="H17" s="86" t="n">
        <v>2</v>
      </c>
      <c r="I17" s="86" t="n">
        <v>2677</v>
      </c>
      <c r="J17" s="86" t="n">
        <v>125</v>
      </c>
      <c r="K17" s="86" t="n">
        <v>0</v>
      </c>
      <c r="L17" s="86">
        <f>SUM(M17:R17)</f>
        <v/>
      </c>
      <c r="M17" s="86" t="n">
        <v>9101</v>
      </c>
      <c r="N17" s="86" t="n">
        <v>2125</v>
      </c>
      <c r="O17" s="86" t="n">
        <v>243</v>
      </c>
      <c r="P17" s="86" t="n">
        <v>3244</v>
      </c>
      <c r="Q17" s="86" t="n">
        <v>801</v>
      </c>
      <c r="R17" s="86" t="n">
        <v>72</v>
      </c>
      <c r="S17" s="87" t="n">
        <v>35</v>
      </c>
      <c r="T17" s="272" t="n">
        <v>35</v>
      </c>
    </row>
    <row r="18" ht="12.75" customHeight="1" s="418">
      <c r="B18" s="13" t="inlineStr">
        <is>
          <t>DE</t>
        </is>
      </c>
      <c r="C18" s="82" t="inlineStr">
        <is>
          <t>Deutschland</t>
        </is>
      </c>
      <c r="D18" s="257">
        <f>$D$16</f>
        <v/>
      </c>
      <c r="E18" s="269">
        <f>F18+L18</f>
        <v/>
      </c>
      <c r="F18" s="84">
        <f>SUM(G18:K18)</f>
        <v/>
      </c>
      <c r="G18" s="84" t="n">
        <v>250</v>
      </c>
      <c r="H18" s="84" t="n">
        <v>2</v>
      </c>
      <c r="I18" s="84" t="n">
        <v>2543</v>
      </c>
      <c r="J18" s="84" t="n">
        <v>133</v>
      </c>
      <c r="K18" s="84" t="n">
        <v>0</v>
      </c>
      <c r="L18" s="84">
        <f>SUM(M18:R18)</f>
        <v/>
      </c>
      <c r="M18" s="84" t="n">
        <v>2931</v>
      </c>
      <c r="N18" s="84" t="n">
        <v>724</v>
      </c>
      <c r="O18" s="84" t="n">
        <v>69</v>
      </c>
      <c r="P18" s="84" t="n">
        <v>747</v>
      </c>
      <c r="Q18" s="84" t="n">
        <v>526</v>
      </c>
      <c r="R18" s="84" t="n">
        <v>102</v>
      </c>
      <c r="S18" s="85" t="n">
        <v>0</v>
      </c>
      <c r="T18" s="270" t="n">
        <v>0</v>
      </c>
    </row>
    <row r="19" ht="12.75" customHeight="1" s="418">
      <c r="C19" s="80" t="n"/>
      <c r="D19" s="258">
        <f>$D$17</f>
        <v/>
      </c>
      <c r="E19" s="271">
        <f>F19+L19</f>
        <v/>
      </c>
      <c r="F19" s="86">
        <f>SUM(G19:K19)</f>
        <v/>
      </c>
      <c r="G19" s="86" t="n">
        <v>211</v>
      </c>
      <c r="H19" s="86" t="n">
        <v>2</v>
      </c>
      <c r="I19" s="86" t="n">
        <v>2269</v>
      </c>
      <c r="J19" s="86" t="n">
        <v>125</v>
      </c>
      <c r="K19" s="86" t="n">
        <v>0</v>
      </c>
      <c r="L19" s="86">
        <f>SUM(M19:R19)</f>
        <v/>
      </c>
      <c r="M19" s="86" t="n">
        <v>2787</v>
      </c>
      <c r="N19" s="86" t="n">
        <v>749</v>
      </c>
      <c r="O19" s="86" t="n">
        <v>69</v>
      </c>
      <c r="P19" s="86" t="n">
        <v>768</v>
      </c>
      <c r="Q19" s="86" t="n">
        <v>594</v>
      </c>
      <c r="R19" s="86" t="n">
        <v>72</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13</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13</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72</v>
      </c>
      <c r="J28" s="84" t="n">
        <v>0</v>
      </c>
      <c r="K28" s="84" t="n">
        <v>0</v>
      </c>
      <c r="L28" s="84">
        <f>SUM(M28:R28)</f>
        <v/>
      </c>
      <c r="M28" s="84" t="n">
        <v>139</v>
      </c>
      <c r="N28" s="84" t="n">
        <v>84</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118</v>
      </c>
      <c r="N29" s="86" t="n">
        <v>84</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1618</v>
      </c>
      <c r="N30" s="84" t="n">
        <v>136</v>
      </c>
      <c r="O30" s="84" t="n">
        <v>51</v>
      </c>
      <c r="P30" s="84" t="n">
        <v>454</v>
      </c>
      <c r="Q30" s="84" t="n">
        <v>198</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1546</v>
      </c>
      <c r="N31" s="86" t="n">
        <v>136</v>
      </c>
      <c r="O31" s="86" t="n">
        <v>51</v>
      </c>
      <c r="P31" s="86" t="n">
        <v>352</v>
      </c>
      <c r="Q31" s="86" t="n">
        <v>207</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553</v>
      </c>
      <c r="N34" s="84" t="n">
        <v>212</v>
      </c>
      <c r="O34" s="84" t="n">
        <v>26</v>
      </c>
      <c r="P34" s="84" t="n">
        <v>787</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559</v>
      </c>
      <c r="N35" s="86" t="n">
        <v>337</v>
      </c>
      <c r="O35" s="86" t="n">
        <v>25</v>
      </c>
      <c r="P35" s="86" t="n">
        <v>645</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64</v>
      </c>
      <c r="N38" s="84" t="n">
        <v>0</v>
      </c>
      <c r="O38" s="84" t="n">
        <v>0</v>
      </c>
      <c r="P38" s="84" t="n">
        <v>14</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37</v>
      </c>
      <c r="N39" s="86" t="n">
        <v>0</v>
      </c>
      <c r="O39" s="86" t="n">
        <v>0</v>
      </c>
      <c r="P39" s="86" t="n">
        <v>14</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20</v>
      </c>
      <c r="N46" s="84" t="n">
        <v>0</v>
      </c>
      <c r="O46" s="84" t="n">
        <v>0</v>
      </c>
      <c r="P46" s="84" t="n">
        <v>27</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20</v>
      </c>
      <c r="N47" s="86" t="n">
        <v>0</v>
      </c>
      <c r="O47" s="86" t="n">
        <v>0</v>
      </c>
      <c r="P47" s="86" t="n">
        <v>27</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168</v>
      </c>
      <c r="J50" s="84" t="n">
        <v>0</v>
      </c>
      <c r="K50" s="84" t="n">
        <v>0</v>
      </c>
      <c r="L50" s="84">
        <f>SUM(M50:R50)</f>
        <v/>
      </c>
      <c r="M50" s="84" t="n">
        <v>200</v>
      </c>
      <c r="N50" s="84" t="n">
        <v>42</v>
      </c>
      <c r="O50" s="84" t="n">
        <v>0</v>
      </c>
      <c r="P50" s="84" t="n">
        <v>203</v>
      </c>
      <c r="Q50" s="84" t="n">
        <v>0</v>
      </c>
      <c r="R50" s="84" t="n">
        <v>0</v>
      </c>
      <c r="S50" s="85" t="n">
        <v>0</v>
      </c>
      <c r="T50" s="270" t="n">
        <v>0</v>
      </c>
    </row>
    <row r="51" ht="12.75" customHeight="1" s="418">
      <c r="C51" s="80" t="n"/>
      <c r="D51" s="258">
        <f>$D$17</f>
        <v/>
      </c>
      <c r="E51" s="271">
        <f>F51+L51</f>
        <v/>
      </c>
      <c r="F51" s="86">
        <f>SUM(G51:K51)</f>
        <v/>
      </c>
      <c r="G51" s="86" t="n">
        <v>125</v>
      </c>
      <c r="H51" s="86" t="n">
        <v>0</v>
      </c>
      <c r="I51" s="86" t="n">
        <v>44</v>
      </c>
      <c r="J51" s="86" t="n">
        <v>0</v>
      </c>
      <c r="K51" s="86" t="n">
        <v>0</v>
      </c>
      <c r="L51" s="86">
        <f>SUM(M51:R51)</f>
        <v/>
      </c>
      <c r="M51" s="86" t="n">
        <v>163</v>
      </c>
      <c r="N51" s="86" t="n">
        <v>42</v>
      </c>
      <c r="O51" s="86" t="n">
        <v>0</v>
      </c>
      <c r="P51" s="86" t="n">
        <v>299</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52</v>
      </c>
      <c r="N52" s="84" t="n">
        <v>77</v>
      </c>
      <c r="O52" s="84" t="n">
        <v>0</v>
      </c>
      <c r="P52" s="84" t="n">
        <v>76</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52</v>
      </c>
      <c r="N53" s="86" t="n">
        <v>77</v>
      </c>
      <c r="O53" s="86" t="n">
        <v>0</v>
      </c>
      <c r="P53" s="86" t="n">
        <v>65</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556</v>
      </c>
      <c r="N54" s="84" t="n">
        <v>305</v>
      </c>
      <c r="O54" s="84" t="n">
        <v>0</v>
      </c>
      <c r="P54" s="84" t="n">
        <v>520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494</v>
      </c>
      <c r="N55" s="86" t="n">
        <v>236</v>
      </c>
      <c r="O55" s="86" t="n">
        <v>15</v>
      </c>
      <c r="P55" s="86" t="n">
        <v>367</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110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110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113</v>
      </c>
      <c r="J60" s="84" t="n">
        <v>0</v>
      </c>
      <c r="K60" s="84" t="n">
        <v>0</v>
      </c>
      <c r="L60" s="84">
        <f>SUM(M60:R60)</f>
        <v/>
      </c>
      <c r="M60" s="84" t="n">
        <v>283</v>
      </c>
      <c r="N60" s="84" t="n">
        <v>191</v>
      </c>
      <c r="O60" s="84" t="n">
        <v>0</v>
      </c>
      <c r="P60" s="84" t="n">
        <v>242</v>
      </c>
      <c r="Q60" s="84" t="n">
        <v>0</v>
      </c>
      <c r="R60" s="84" t="n">
        <v>0</v>
      </c>
      <c r="S60" s="85" t="n">
        <v>0</v>
      </c>
      <c r="T60" s="270" t="n">
        <v>0</v>
      </c>
    </row>
    <row r="61" ht="12.75" customHeight="1" s="418">
      <c r="C61" s="80" t="n"/>
      <c r="D61" s="258">
        <f>$D$17</f>
        <v/>
      </c>
      <c r="E61" s="271">
        <f>F61+L61</f>
        <v/>
      </c>
      <c r="F61" s="86">
        <f>SUM(G61:K61)</f>
        <v/>
      </c>
      <c r="G61" s="86" t="n">
        <v>0</v>
      </c>
      <c r="H61" s="86" t="n">
        <v>0</v>
      </c>
      <c r="I61" s="86" t="n">
        <v>91</v>
      </c>
      <c r="J61" s="86" t="n">
        <v>0</v>
      </c>
      <c r="K61" s="86" t="n">
        <v>0</v>
      </c>
      <c r="L61" s="86">
        <f>SUM(M61:R61)</f>
        <v/>
      </c>
      <c r="M61" s="86" t="n">
        <v>289</v>
      </c>
      <c r="N61" s="86" t="n">
        <v>155</v>
      </c>
      <c r="O61" s="86" t="n">
        <v>0</v>
      </c>
      <c r="P61" s="86" t="n">
        <v>160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22</v>
      </c>
      <c r="O62" s="84" t="n">
        <v>0</v>
      </c>
      <c r="P62" s="84" t="n">
        <v>71</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22</v>
      </c>
      <c r="O63" s="86" t="n">
        <v>0</v>
      </c>
      <c r="P63" s="86" t="n">
        <v>66</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44</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44</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75</v>
      </c>
      <c r="N66" s="84" t="n">
        <v>88</v>
      </c>
      <c r="O66" s="84" t="n">
        <v>0</v>
      </c>
      <c r="P66" s="84" t="n">
        <v>139</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75</v>
      </c>
      <c r="N67" s="86" t="n">
        <v>85</v>
      </c>
      <c r="O67" s="86" t="n">
        <v>0</v>
      </c>
      <c r="P67" s="86" t="n">
        <v>63</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91</v>
      </c>
      <c r="N68" s="84" t="n">
        <v>92</v>
      </c>
      <c r="O68" s="84" t="n">
        <v>102</v>
      </c>
      <c r="P68" s="84" t="n">
        <v>136</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91</v>
      </c>
      <c r="N69" s="86" t="n">
        <v>92</v>
      </c>
      <c r="O69" s="86" t="n">
        <v>45</v>
      </c>
      <c r="P69" s="86" t="n">
        <v>45</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78</v>
      </c>
      <c r="N70" s="84" t="n">
        <v>49</v>
      </c>
      <c r="O70" s="84" t="n">
        <v>0</v>
      </c>
      <c r="P70" s="84" t="n">
        <v>12</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78</v>
      </c>
      <c r="N71" s="86" t="n">
        <v>49</v>
      </c>
      <c r="O71" s="86" t="n">
        <v>0</v>
      </c>
      <c r="P71" s="86" t="n">
        <v>12</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60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46</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213</v>
      </c>
      <c r="J86" s="84" t="n">
        <v>0</v>
      </c>
      <c r="K86" s="84" t="n">
        <v>0</v>
      </c>
      <c r="L86" s="84">
        <f>SUM(M86:R86)</f>
        <v/>
      </c>
      <c r="M86" s="84" t="n">
        <v>2490</v>
      </c>
      <c r="N86" s="84" t="n">
        <v>0</v>
      </c>
      <c r="O86" s="84" t="n">
        <v>38</v>
      </c>
      <c r="P86" s="84" t="n">
        <v>376</v>
      </c>
      <c r="Q86" s="84" t="n">
        <v>0</v>
      </c>
      <c r="R86" s="84" t="n">
        <v>0</v>
      </c>
      <c r="S86" s="85" t="n">
        <v>0</v>
      </c>
      <c r="T86" s="270" t="n">
        <v>0</v>
      </c>
    </row>
    <row r="87" ht="12.75" customHeight="1" s="418">
      <c r="C87" s="80" t="n"/>
      <c r="D87" s="258">
        <f>$D$17</f>
        <v/>
      </c>
      <c r="E87" s="271">
        <f>F87+L87</f>
        <v/>
      </c>
      <c r="F87" s="86">
        <f>SUM(G87:K87)</f>
        <v/>
      </c>
      <c r="G87" s="86" t="n">
        <v>0</v>
      </c>
      <c r="H87" s="86" t="n">
        <v>0</v>
      </c>
      <c r="I87" s="86" t="n">
        <v>273</v>
      </c>
      <c r="J87" s="86" t="n">
        <v>0</v>
      </c>
      <c r="K87" s="86" t="n">
        <v>0</v>
      </c>
      <c r="L87" s="86">
        <f>SUM(M87:R87)</f>
        <v/>
      </c>
      <c r="M87" s="86" t="n">
        <v>2623</v>
      </c>
      <c r="N87" s="86" t="n">
        <v>17</v>
      </c>
      <c r="O87" s="86" t="n">
        <v>38</v>
      </c>
      <c r="P87" s="86" t="n">
        <v>361</v>
      </c>
      <c r="Q87" s="86" t="n">
        <v>0</v>
      </c>
      <c r="R87" s="86" t="n">
        <v>0</v>
      </c>
      <c r="S87" s="87" t="n">
        <v>35</v>
      </c>
      <c r="T87" s="272" t="n">
        <v>35</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211</v>
      </c>
      <c r="G12" s="121" t="n">
        <v>3488</v>
      </c>
      <c r="H12" s="84" t="n">
        <v>2706</v>
      </c>
      <c r="I12" s="84" t="n">
        <v>768</v>
      </c>
      <c r="J12" s="85" t="n">
        <v>1036</v>
      </c>
      <c r="K12" s="121" t="n">
        <v>681</v>
      </c>
      <c r="L12" s="84" t="n">
        <v>148</v>
      </c>
      <c r="M12" s="84" t="n">
        <v>219</v>
      </c>
      <c r="N12" s="270" t="n">
        <v>49</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296</v>
      </c>
      <c r="G13" s="125" t="n">
        <v>4195</v>
      </c>
      <c r="H13" s="126" t="n">
        <v>3020</v>
      </c>
      <c r="I13" s="126" t="n">
        <v>921</v>
      </c>
      <c r="J13" s="127" t="n">
        <v>1118</v>
      </c>
      <c r="K13" s="125" t="n">
        <v>783</v>
      </c>
      <c r="L13" s="126" t="n">
        <v>445</v>
      </c>
      <c r="M13" s="126" t="n">
        <v>244</v>
      </c>
      <c r="N13" s="290" t="n">
        <v>59</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114</v>
      </c>
      <c r="G14" s="121" t="n">
        <v>173</v>
      </c>
      <c r="H14" s="84" t="n">
        <v>1706</v>
      </c>
      <c r="I14" s="84" t="n">
        <v>21</v>
      </c>
      <c r="J14" s="85" t="n">
        <v>250</v>
      </c>
      <c r="K14" s="121" t="n">
        <v>118</v>
      </c>
      <c r="L14" s="84" t="n">
        <v>85</v>
      </c>
      <c r="M14" s="84" t="n">
        <v>54</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178</v>
      </c>
      <c r="G15" s="125" t="n">
        <v>695</v>
      </c>
      <c r="H15" s="126" t="n">
        <v>1849</v>
      </c>
      <c r="I15" s="126" t="n">
        <v>58</v>
      </c>
      <c r="J15" s="127" t="n">
        <v>275</v>
      </c>
      <c r="K15" s="125" t="n">
        <v>205</v>
      </c>
      <c r="L15" s="126" t="n">
        <v>115</v>
      </c>
      <c r="M15" s="126" t="n">
        <v>62</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50</v>
      </c>
      <c r="L16" s="84" t="n">
        <v>16</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50</v>
      </c>
      <c r="L17" s="126" t="n">
        <v>35</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17</v>
      </c>
      <c r="J24" s="85" t="n">
        <v>4</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9</v>
      </c>
      <c r="H25" s="126" t="n">
        <v>0</v>
      </c>
      <c r="I25" s="126" t="n">
        <v>20</v>
      </c>
      <c r="J25" s="127" t="n">
        <v>16</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140</v>
      </c>
      <c r="H26" s="84" t="n">
        <v>646</v>
      </c>
      <c r="I26" s="84" t="n">
        <v>585</v>
      </c>
      <c r="J26" s="85" t="n">
        <v>549</v>
      </c>
      <c r="K26" s="121" t="n">
        <v>95</v>
      </c>
      <c r="L26" s="84" t="n">
        <v>47</v>
      </c>
      <c r="M26" s="84" t="n">
        <v>116</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7</v>
      </c>
      <c r="G27" s="125" t="n">
        <v>154</v>
      </c>
      <c r="H27" s="126" t="n">
        <v>742</v>
      </c>
      <c r="I27" s="126" t="n">
        <v>636</v>
      </c>
      <c r="J27" s="127" t="n">
        <v>619</v>
      </c>
      <c r="K27" s="125" t="n">
        <v>106</v>
      </c>
      <c r="L27" s="126" t="n">
        <v>54</v>
      </c>
      <c r="M27" s="126" t="n">
        <v>129</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12</v>
      </c>
      <c r="I30" s="84" t="n">
        <v>141</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1</v>
      </c>
      <c r="G31" s="125" t="n">
        <v>0</v>
      </c>
      <c r="H31" s="126" t="n">
        <v>11</v>
      </c>
      <c r="I31" s="126" t="n">
        <v>141</v>
      </c>
      <c r="J31" s="127" t="n">
        <v>0</v>
      </c>
      <c r="K31" s="125" t="n">
        <v>1</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325</v>
      </c>
      <c r="H34" s="84" t="n">
        <v>138</v>
      </c>
      <c r="I34" s="84" t="n">
        <v>4</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173</v>
      </c>
      <c r="I35" s="126" t="n">
        <v>6</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48</v>
      </c>
      <c r="G46" s="121" t="n">
        <v>0</v>
      </c>
      <c r="H46" s="84" t="n">
        <v>0</v>
      </c>
      <c r="I46" s="84" t="n">
        <v>0</v>
      </c>
      <c r="J46" s="85" t="n">
        <v>0</v>
      </c>
      <c r="K46" s="121" t="n">
        <v>48</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51</v>
      </c>
      <c r="G47" s="125" t="n">
        <v>0</v>
      </c>
      <c r="H47" s="126" t="n">
        <v>0</v>
      </c>
      <c r="I47" s="126" t="n">
        <v>0</v>
      </c>
      <c r="J47" s="127" t="n">
        <v>0</v>
      </c>
      <c r="K47" s="125" t="n">
        <v>51</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2850</v>
      </c>
      <c r="H48" s="84" t="n">
        <v>0</v>
      </c>
      <c r="I48" s="84" t="n">
        <v>0</v>
      </c>
      <c r="J48" s="85" t="n">
        <v>0</v>
      </c>
      <c r="K48" s="121" t="n">
        <v>370</v>
      </c>
      <c r="L48" s="84" t="n">
        <v>0</v>
      </c>
      <c r="M48" s="84" t="n">
        <v>49</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3175</v>
      </c>
      <c r="H49" s="126" t="n">
        <v>0</v>
      </c>
      <c r="I49" s="126" t="n">
        <v>0</v>
      </c>
      <c r="J49" s="127" t="n">
        <v>0</v>
      </c>
      <c r="K49" s="125" t="n">
        <v>370</v>
      </c>
      <c r="L49" s="126" t="n">
        <v>241</v>
      </c>
      <c r="M49" s="126" t="n">
        <v>53</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100</v>
      </c>
      <c r="I52" s="84" t="n">
        <v>0</v>
      </c>
      <c r="J52" s="85" t="n">
        <v>180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113</v>
      </c>
      <c r="I53" s="126" t="n">
        <v>0</v>
      </c>
      <c r="J53" s="127" t="n">
        <v>180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104</v>
      </c>
      <c r="I62" s="84" t="n">
        <v>0</v>
      </c>
      <c r="J62" s="85" t="n">
        <v>10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132</v>
      </c>
      <c r="I63" s="126" t="n">
        <v>0</v>
      </c>
      <c r="J63" s="127" t="n">
        <v>23</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162</v>
      </c>
      <c r="H79" s="126" t="n">
        <v>0</v>
      </c>
      <c r="I79" s="126" t="n">
        <v>60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49</v>
      </c>
      <c r="G80" s="121" t="n">
        <v>0</v>
      </c>
      <c r="H80" s="84" t="n">
        <v>0</v>
      </c>
      <c r="I80" s="84" t="n">
        <v>0</v>
      </c>
      <c r="J80" s="85" t="n">
        <v>0</v>
      </c>
      <c r="K80" s="121" t="n">
        <v>0</v>
      </c>
      <c r="L80" s="84" t="n">
        <v>0</v>
      </c>
      <c r="M80" s="84" t="n">
        <v>0</v>
      </c>
      <c r="N80" s="270" t="n">
        <v>49</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59</v>
      </c>
      <c r="G81" s="125" t="n">
        <v>0</v>
      </c>
      <c r="H81" s="126" t="n">
        <v>0</v>
      </c>
      <c r="I81" s="126" t="n">
        <v>0</v>
      </c>
      <c r="J81" s="127" t="n">
        <v>0</v>
      </c>
      <c r="K81" s="125" t="n">
        <v>0</v>
      </c>
      <c r="L81" s="126" t="n">
        <v>0</v>
      </c>
      <c r="M81" s="126" t="n">
        <v>0</v>
      </c>
      <c r="N81" s="290" t="n">
        <v>59</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43</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5</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936</v>
      </c>
      <c r="F13" s="84" t="n">
        <v>0</v>
      </c>
      <c r="G13" s="84" t="n">
        <v>0</v>
      </c>
      <c r="H13" s="123" t="n">
        <v>0</v>
      </c>
      <c r="I13" s="84" t="n">
        <v>0</v>
      </c>
      <c r="J13" s="270" t="n">
        <v>936</v>
      </c>
    </row>
    <row r="14" ht="12.75" customHeight="1" s="418">
      <c r="B14" s="153" t="n"/>
      <c r="C14" s="55" t="n"/>
      <c r="D14" s="55">
        <f>"Jahr "&amp;(AktJahr-1)</f>
        <v/>
      </c>
      <c r="E14" s="337" t="n">
        <v>547</v>
      </c>
      <c r="F14" s="126" t="n">
        <v>0</v>
      </c>
      <c r="G14" s="126" t="n">
        <v>0</v>
      </c>
      <c r="H14" s="129" t="n">
        <v>184</v>
      </c>
      <c r="I14" s="126" t="n">
        <v>0</v>
      </c>
      <c r="J14" s="290" t="n">
        <v>363</v>
      </c>
    </row>
    <row r="15" ht="12.75" customHeight="1" s="418">
      <c r="B15" s="153" t="inlineStr">
        <is>
          <t>DE</t>
        </is>
      </c>
      <c r="C15" s="82" t="inlineStr">
        <is>
          <t>Deutschland</t>
        </is>
      </c>
      <c r="D15" s="83">
        <f>$D$13</f>
        <v/>
      </c>
      <c r="E15" s="269" t="n">
        <v>100</v>
      </c>
      <c r="F15" s="84" t="n">
        <v>0</v>
      </c>
      <c r="G15" s="84" t="n">
        <v>0</v>
      </c>
      <c r="H15" s="123" t="n">
        <v>0</v>
      </c>
      <c r="I15" s="84" t="n">
        <v>0</v>
      </c>
      <c r="J15" s="270" t="n">
        <v>100</v>
      </c>
    </row>
    <row r="16" ht="12.75" customHeight="1" s="418">
      <c r="B16" s="153" t="n"/>
      <c r="C16" s="55" t="n"/>
      <c r="D16" s="55">
        <f>$D$14</f>
        <v/>
      </c>
      <c r="E16" s="337" t="n">
        <v>10</v>
      </c>
      <c r="F16" s="126" t="n">
        <v>0</v>
      </c>
      <c r="G16" s="126" t="n">
        <v>0</v>
      </c>
      <c r="H16" s="129" t="n">
        <v>0</v>
      </c>
      <c r="I16" s="126" t="n">
        <v>0</v>
      </c>
      <c r="J16" s="290" t="n">
        <v>10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75</v>
      </c>
      <c r="F33" s="84" t="n">
        <v>0</v>
      </c>
      <c r="G33" s="84" t="n">
        <v>0</v>
      </c>
      <c r="H33" s="123" t="n">
        <v>0</v>
      </c>
      <c r="I33" s="84" t="n">
        <v>0</v>
      </c>
      <c r="J33" s="270" t="n">
        <v>75</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190</v>
      </c>
      <c r="F35" s="84" t="n">
        <v>0</v>
      </c>
      <c r="G35" s="84" t="n">
        <v>0</v>
      </c>
      <c r="H35" s="123" t="n">
        <v>0</v>
      </c>
      <c r="I35" s="84" t="n">
        <v>0</v>
      </c>
      <c r="J35" s="270" t="n">
        <v>190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25</v>
      </c>
      <c r="F39" s="84" t="n">
        <v>0</v>
      </c>
      <c r="G39" s="84" t="n">
        <v>0</v>
      </c>
      <c r="H39" s="123" t="n">
        <v>0</v>
      </c>
      <c r="I39" s="84" t="n">
        <v>0</v>
      </c>
      <c r="J39" s="270" t="n">
        <v>25</v>
      </c>
    </row>
    <row r="40" ht="12.75" customHeight="1" s="418">
      <c r="B40" s="153" t="n"/>
      <c r="C40" s="55" t="n"/>
      <c r="D40" s="55">
        <f>$D$14</f>
        <v/>
      </c>
      <c r="E40" s="337" t="n">
        <v>25</v>
      </c>
      <c r="F40" s="126" t="n">
        <v>0</v>
      </c>
      <c r="G40" s="126" t="n">
        <v>0</v>
      </c>
      <c r="H40" s="129" t="n">
        <v>0</v>
      </c>
      <c r="I40" s="126" t="n">
        <v>0</v>
      </c>
      <c r="J40" s="290" t="n">
        <v>25</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276</v>
      </c>
      <c r="F49" s="84" t="n">
        <v>0</v>
      </c>
      <c r="G49" s="84" t="n">
        <v>0</v>
      </c>
      <c r="H49" s="123" t="n">
        <v>0</v>
      </c>
      <c r="I49" s="84" t="n">
        <v>0</v>
      </c>
      <c r="J49" s="270" t="n">
        <v>276</v>
      </c>
    </row>
    <row r="50" ht="12.75" customHeight="1" s="418">
      <c r="B50" s="153" t="n"/>
      <c r="C50" s="55" t="n"/>
      <c r="D50" s="55">
        <f>$D$14</f>
        <v/>
      </c>
      <c r="E50" s="337" t="n">
        <v>178</v>
      </c>
      <c r="F50" s="126" t="n">
        <v>0</v>
      </c>
      <c r="G50" s="126" t="n">
        <v>0</v>
      </c>
      <c r="H50" s="129" t="n">
        <v>0</v>
      </c>
      <c r="I50" s="126" t="n">
        <v>0</v>
      </c>
      <c r="J50" s="290" t="n">
        <v>178</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100</v>
      </c>
      <c r="F59" s="84" t="n">
        <v>0</v>
      </c>
      <c r="G59" s="84" t="n">
        <v>0</v>
      </c>
      <c r="H59" s="123" t="n">
        <v>0</v>
      </c>
      <c r="I59" s="84" t="n">
        <v>0</v>
      </c>
      <c r="J59" s="270" t="n">
        <v>100</v>
      </c>
    </row>
    <row r="60" ht="12.75" customHeight="1" s="418">
      <c r="B60" s="153" t="n"/>
      <c r="C60" s="55" t="n"/>
      <c r="D60" s="55">
        <f>$D$14</f>
        <v/>
      </c>
      <c r="E60" s="337" t="n">
        <v>100</v>
      </c>
      <c r="F60" s="126" t="n">
        <v>0</v>
      </c>
      <c r="G60" s="126" t="n">
        <v>0</v>
      </c>
      <c r="H60" s="129" t="n">
        <v>0</v>
      </c>
      <c r="I60" s="126" t="n">
        <v>0</v>
      </c>
      <c r="J60" s="290" t="n">
        <v>100</v>
      </c>
    </row>
    <row r="61" ht="12.75" customHeight="1" s="418">
      <c r="B61" s="153" t="inlineStr">
        <is>
          <t>SI</t>
        </is>
      </c>
      <c r="C61" s="82" t="inlineStr">
        <is>
          <t>Slowenien</t>
        </is>
      </c>
      <c r="D61" s="83">
        <f>$D$13</f>
        <v/>
      </c>
      <c r="E61" s="269" t="n">
        <v>50</v>
      </c>
      <c r="F61" s="84" t="n">
        <v>0</v>
      </c>
      <c r="G61" s="84" t="n">
        <v>0</v>
      </c>
      <c r="H61" s="123" t="n">
        <v>0</v>
      </c>
      <c r="I61" s="84" t="n">
        <v>0</v>
      </c>
      <c r="J61" s="270" t="n">
        <v>50</v>
      </c>
    </row>
    <row r="62" ht="12.75" customHeight="1" s="418">
      <c r="B62" s="153" t="n"/>
      <c r="C62" s="55" t="n"/>
      <c r="D62" s="55">
        <f>$D$14</f>
        <v/>
      </c>
      <c r="E62" s="337" t="n">
        <v>50</v>
      </c>
      <c r="F62" s="126" t="n">
        <v>0</v>
      </c>
      <c r="G62" s="126" t="n">
        <v>0</v>
      </c>
      <c r="H62" s="129" t="n">
        <v>0</v>
      </c>
      <c r="I62" s="126" t="n">
        <v>0</v>
      </c>
      <c r="J62" s="290" t="n">
        <v>50</v>
      </c>
    </row>
    <row r="63" ht="12.75" customHeight="1" s="418">
      <c r="B63" s="153" t="inlineStr">
        <is>
          <t>ES</t>
        </is>
      </c>
      <c r="C63" s="82" t="inlineStr">
        <is>
          <t>Spanien</t>
        </is>
      </c>
      <c r="D63" s="83">
        <f>$D$13</f>
        <v/>
      </c>
      <c r="E63" s="269" t="n">
        <v>120</v>
      </c>
      <c r="F63" s="84" t="n">
        <v>0</v>
      </c>
      <c r="G63" s="84" t="n">
        <v>0</v>
      </c>
      <c r="H63" s="123" t="n">
        <v>0</v>
      </c>
      <c r="I63" s="84" t="n">
        <v>0</v>
      </c>
      <c r="J63" s="270" t="n">
        <v>120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184</v>
      </c>
      <c r="F90" s="294" t="n">
        <v>0</v>
      </c>
      <c r="G90" s="294" t="n">
        <v>0</v>
      </c>
      <c r="H90" s="356" t="n">
        <v>184</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