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Bayerische Landesbank</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Brienner Str. 18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80333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2171 - 01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2171 - 23578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kontakt@bayernlb.de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www.bayernlb.de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3936.96</v>
      </c>
      <c r="E21" s="378" t="n">
        <v>3976.11</v>
      </c>
      <c r="F21" s="377" t="n">
        <v>4067.616</v>
      </c>
      <c r="G21" s="378" t="n">
        <v>4135.548</v>
      </c>
      <c r="H21" s="377" t="n">
        <v>3945.298</v>
      </c>
      <c r="I21" s="378" t="n">
        <v>3986.956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9470.434000000001</v>
      </c>
      <c r="E23" s="386" t="n">
        <v>7655.249</v>
      </c>
      <c r="F23" s="385" t="n">
        <v>10311.516</v>
      </c>
      <c r="G23" s="386" t="n">
        <v>8381.98</v>
      </c>
      <c r="H23" s="385" t="n">
        <v>9833.097</v>
      </c>
      <c r="I23" s="386" t="n">
        <v>8010.651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5533.474</v>
      </c>
      <c r="E28" s="400" t="n">
        <v>3679.139</v>
      </c>
      <c r="F28" s="399" t="n">
        <v>6243.900000000001</v>
      </c>
      <c r="G28" s="400" t="n">
        <v>4246.432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17853.14</v>
      </c>
      <c r="E34" s="378" t="n">
        <v>18167.257</v>
      </c>
      <c r="F34" s="377" t="n">
        <v>20092.962</v>
      </c>
      <c r="G34" s="378" t="n">
        <v>20625.378</v>
      </c>
      <c r="H34" s="377" t="n">
        <v>18990.641</v>
      </c>
      <c r="I34" s="378" t="n">
        <v>19387.644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22901.897</v>
      </c>
      <c r="E36" s="386" t="n">
        <v>22651.15</v>
      </c>
      <c r="F36" s="385" t="n">
        <v>27111.484</v>
      </c>
      <c r="G36" s="386" t="n">
        <v>26753.248</v>
      </c>
      <c r="H36" s="385" t="n">
        <v>24918.43</v>
      </c>
      <c r="I36" s="386" t="n">
        <v>24735.743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5048.757000000001</v>
      </c>
      <c r="E41" s="400" t="n">
        <v>4483.893</v>
      </c>
      <c r="F41" s="399" t="n">
        <v>7018.522</v>
      </c>
      <c r="G41" s="400" t="n">
        <v>6127.87</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392.5</v>
      </c>
      <c r="F13" s="490" t="n">
        <v>0</v>
      </c>
      <c r="G13" s="490" t="n">
        <v>392.5</v>
      </c>
      <c r="H13" s="535" t="n">
        <v>0</v>
      </c>
    </row>
    <row customHeight="1" ht="12.8" r="14" s="349">
      <c r="B14" s="604" t="n"/>
      <c r="C14" s="439" t="n"/>
      <c r="D14" s="439">
        <f>"Jahr "&amp;(AktJahr-1)</f>
        <v/>
      </c>
      <c r="E14" s="536" t="n">
        <v>313.5</v>
      </c>
      <c r="F14" s="539" t="n">
        <v>0</v>
      </c>
      <c r="G14" s="539" t="n">
        <v>313.5</v>
      </c>
      <c r="H14" s="541" t="n">
        <v>0</v>
      </c>
    </row>
    <row customHeight="1" ht="12.8" r="15" s="349">
      <c r="B15" s="604" t="inlineStr">
        <is>
          <t>DE</t>
        </is>
      </c>
      <c r="C15" s="488" t="inlineStr">
        <is>
          <t>Germany</t>
        </is>
      </c>
      <c r="D15" s="489">
        <f>$D$13</f>
        <v/>
      </c>
      <c r="E15" s="531" t="n">
        <v>392.5</v>
      </c>
      <c r="F15" s="490" t="n">
        <v>0</v>
      </c>
      <c r="G15" s="490" t="n">
        <v>392.5</v>
      </c>
      <c r="H15" s="535" t="n">
        <v>0</v>
      </c>
    </row>
    <row customHeight="1" ht="12.8" r="16" s="349">
      <c r="B16" s="604" t="n"/>
      <c r="C16" s="439" t="n"/>
      <c r="D16" s="439">
        <f>$D$14</f>
        <v/>
      </c>
      <c r="E16" s="536" t="n">
        <v>313.5</v>
      </c>
      <c r="F16" s="539" t="n">
        <v>0</v>
      </c>
      <c r="G16" s="539" t="n">
        <v>313.5</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3936.96</v>
      </c>
      <c r="E9" s="622" t="n">
        <v>3976.11</v>
      </c>
    </row>
    <row customHeight="1" ht="20.1" r="10" s="349">
      <c r="A10" s="623" t="n">
        <v>0</v>
      </c>
      <c r="B10" s="624" t="inlineStr">
        <is>
          <t>thereof percentage share of fixed-rate Pfandbriefe
section 28 para. 1 no. 9</t>
        </is>
      </c>
      <c r="C10" s="625" t="inlineStr">
        <is>
          <t>%</t>
        </is>
      </c>
      <c r="D10" s="626" t="n">
        <v>78.3</v>
      </c>
      <c r="E10" s="627" t="n">
        <v>79.3</v>
      </c>
    </row>
    <row customHeight="1" ht="8.1" r="11" s="349">
      <c r="A11" s="613" t="n">
        <v>0</v>
      </c>
      <c r="B11" s="628" t="n"/>
      <c r="C11" s="375" t="n"/>
      <c r="D11" s="375" t="n"/>
      <c r="E11" s="629" t="n"/>
    </row>
    <row customHeight="1" ht="15.95" r="12" s="349">
      <c r="A12" s="613" t="n">
        <v>0</v>
      </c>
      <c r="B12" s="630" t="inlineStr">
        <is>
          <t>Cover Pool</t>
        </is>
      </c>
      <c r="C12" s="631" t="inlineStr">
        <is>
          <t>(€ mn.)</t>
        </is>
      </c>
      <c r="D12" s="621" t="n">
        <v>9470.434000000001</v>
      </c>
      <c r="E12" s="622" t="n">
        <v>7655.249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0.044</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0.044</v>
      </c>
    </row>
    <row customHeight="1" ht="20.1" r="16" s="349">
      <c r="A16" s="623" t="n">
        <v>0</v>
      </c>
      <c r="B16" s="632" t="inlineStr">
        <is>
          <t>thereof percentage share of fixed-rate cover assets
section 28 para. 1 no. 9</t>
        </is>
      </c>
      <c r="C16" s="636" t="inlineStr">
        <is>
          <t>%</t>
        </is>
      </c>
      <c r="D16" s="634" t="n">
        <v>70.90000000000001</v>
      </c>
      <c r="E16" s="635" t="n">
        <v>69.59999999999999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54.121</v>
      </c>
      <c r="E18" s="635" t="n">
        <v>48.185</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371.621</v>
      </c>
      <c r="E21" s="635" t="n">
        <v>490.639</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238.667</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4.1</v>
      </c>
      <c r="E28" s="635" t="n">
        <v>4.34</v>
      </c>
    </row>
    <row customHeight="1" ht="30" r="29" s="349">
      <c r="A29" s="613" t="n">
        <v>0</v>
      </c>
      <c r="B29" s="640" t="inlineStr">
        <is>
          <t>average loan-to-value ratio, weighted using the mortgage lending value
section 28 para. 2 no. 3</t>
        </is>
      </c>
      <c r="C29" s="636" t="inlineStr">
        <is>
          <t>%</t>
        </is>
      </c>
      <c r="D29" s="634" t="n">
        <v>57.6</v>
      </c>
      <c r="E29" s="635" t="n">
        <v>56.54</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17853.14</v>
      </c>
      <c r="E34" s="649" t="n">
        <v>18167.257</v>
      </c>
    </row>
    <row customHeight="1" ht="20.1" r="35" s="349">
      <c r="A35" s="613" t="n">
        <v>1</v>
      </c>
      <c r="B35" s="624" t="inlineStr">
        <is>
          <t>thereof percentage share of fixed-rate Pfandbriefe
section 28 para. 1 no. 9</t>
        </is>
      </c>
      <c r="C35" s="625" t="inlineStr">
        <is>
          <t>%</t>
        </is>
      </c>
      <c r="D35" s="626" t="n">
        <v>92.3</v>
      </c>
      <c r="E35" s="627" t="n">
        <v>89.59999999999999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22901.897</v>
      </c>
      <c r="E37" s="649" t="n">
        <v>22651.15</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92.40000000000001</v>
      </c>
      <c r="E41" s="635" t="n">
        <v>92.2</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18.771</v>
      </c>
      <c r="E42" s="635" t="n">
        <v>20.061</v>
      </c>
    </row>
    <row customHeight="1" ht="12.8" r="43" s="349">
      <c r="A43" s="613" t="n"/>
      <c r="B43" s="638" t="n"/>
      <c r="C43" s="636" t="inlineStr">
        <is>
          <t>CHF</t>
        </is>
      </c>
      <c r="D43" s="634" t="n">
        <v>4.071</v>
      </c>
      <c r="E43" s="635" t="n">
        <v>4.558</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669.364</v>
      </c>
      <c r="E46" s="635" t="n">
        <v>371.43</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-67.26000000000001</v>
      </c>
      <c r="E51" s="635" t="n">
        <v>-189.806</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22.10.2020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Bayerische Landesbank</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124.41</v>
      </c>
      <c r="E11" s="425" t="n">
        <v>924.104</v>
      </c>
      <c r="F11" s="424" t="n">
        <v>0</v>
      </c>
      <c r="G11" s="425" t="n">
        <v>620.864</v>
      </c>
    </row>
    <row customHeight="1" ht="12.8" r="12" s="349">
      <c r="A12" s="365" t="n">
        <v>0</v>
      </c>
      <c r="B12" s="422" t="inlineStr">
        <is>
          <t>&gt; 0,5 years and &lt;= 1 year</t>
        </is>
      </c>
      <c r="C12" s="423" t="n"/>
      <c r="D12" s="424" t="n">
        <v>502.75</v>
      </c>
      <c r="E12" s="425" t="n">
        <v>421.701</v>
      </c>
      <c r="F12" s="424" t="n">
        <v>89.40000000000001</v>
      </c>
      <c r="G12" s="425" t="n">
        <v>542.569</v>
      </c>
    </row>
    <row customHeight="1" ht="12.8" r="13" s="349">
      <c r="A13" s="365" t="n">
        <v>0</v>
      </c>
      <c r="B13" s="422" t="inlineStr">
        <is>
          <t>&gt; 1  year and &lt;= 1,5 years</t>
        </is>
      </c>
      <c r="C13" s="423" t="n"/>
      <c r="D13" s="424" t="n">
        <v>260.7</v>
      </c>
      <c r="E13" s="425" t="n">
        <v>560.614</v>
      </c>
      <c r="F13" s="424" t="n">
        <v>124.41</v>
      </c>
      <c r="G13" s="425" t="n">
        <v>667.24</v>
      </c>
    </row>
    <row customHeight="1" ht="12.8" r="14" s="349">
      <c r="A14" s="365" t="n">
        <v>0</v>
      </c>
      <c r="B14" s="422" t="inlineStr">
        <is>
          <t>&gt; 1,5 years and &lt;= 2 years</t>
        </is>
      </c>
      <c r="C14" s="422" t="n"/>
      <c r="D14" s="426" t="n">
        <v>157.5</v>
      </c>
      <c r="E14" s="427" t="n">
        <v>773.302</v>
      </c>
      <c r="F14" s="426" t="n">
        <v>505.5</v>
      </c>
      <c r="G14" s="427" t="n">
        <v>111.275</v>
      </c>
    </row>
    <row customHeight="1" ht="12.8" r="15" s="349">
      <c r="A15" s="365" t="n">
        <v>0</v>
      </c>
      <c r="B15" s="422" t="inlineStr">
        <is>
          <t>&gt; 2 years and &lt;= 3 years</t>
        </is>
      </c>
      <c r="C15" s="422" t="n"/>
      <c r="D15" s="426" t="n">
        <v>1110.5</v>
      </c>
      <c r="E15" s="427" t="n">
        <v>1247.407</v>
      </c>
      <c r="F15" s="426" t="n">
        <v>361.2</v>
      </c>
      <c r="G15" s="427" t="n">
        <v>1255.934</v>
      </c>
    </row>
    <row customHeight="1" ht="12.8" r="16" s="349">
      <c r="A16" s="365" t="n">
        <v>0</v>
      </c>
      <c r="B16" s="422" t="inlineStr">
        <is>
          <t>&gt; 3 years and &lt;= 4 years</t>
        </is>
      </c>
      <c r="C16" s="422" t="n"/>
      <c r="D16" s="426" t="n">
        <v>500</v>
      </c>
      <c r="E16" s="427" t="n">
        <v>1268.539</v>
      </c>
      <c r="F16" s="426" t="n">
        <v>1110.5</v>
      </c>
      <c r="G16" s="427" t="n">
        <v>830.232</v>
      </c>
    </row>
    <row customHeight="1" ht="12.8" r="17" s="349">
      <c r="A17" s="365" t="n">
        <v>0</v>
      </c>
      <c r="B17" s="422" t="inlineStr">
        <is>
          <t>&gt; 4 years and &lt;= 5 years</t>
        </is>
      </c>
      <c r="C17" s="422" t="n"/>
      <c r="D17" s="426" t="n">
        <v>765.1</v>
      </c>
      <c r="E17" s="427" t="n">
        <v>1327.672</v>
      </c>
      <c r="F17" s="426" t="n">
        <v>500</v>
      </c>
      <c r="G17" s="427" t="n">
        <v>790.2140000000001</v>
      </c>
    </row>
    <row customHeight="1" ht="12.8" r="18" s="349">
      <c r="A18" s="365" t="n">
        <v>0</v>
      </c>
      <c r="B18" s="422" t="inlineStr">
        <is>
          <t>&gt; 5 years and &lt;= 10 years</t>
        </is>
      </c>
      <c r="C18" s="423" t="n"/>
      <c r="D18" s="424" t="n">
        <v>446</v>
      </c>
      <c r="E18" s="425" t="n">
        <v>2662.674</v>
      </c>
      <c r="F18" s="424" t="n">
        <v>1200.1</v>
      </c>
      <c r="G18" s="425" t="n">
        <v>2594.51</v>
      </c>
    </row>
    <row customHeight="1" ht="12.8" r="19" s="349">
      <c r="A19" s="365" t="n">
        <v>0</v>
      </c>
      <c r="B19" s="422" t="inlineStr">
        <is>
          <t>&gt; 10 years</t>
        </is>
      </c>
      <c r="C19" s="423" t="n"/>
      <c r="D19" s="424" t="n">
        <v>70</v>
      </c>
      <c r="E19" s="425" t="n">
        <v>284.42</v>
      </c>
      <c r="F19" s="424" t="n">
        <v>85</v>
      </c>
      <c r="G19" s="425" t="n">
        <v>242.412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985.8670000000001</v>
      </c>
      <c r="E24" s="425" t="n">
        <v>2490.271</v>
      </c>
      <c r="F24" s="424" t="n">
        <v>668.897</v>
      </c>
      <c r="G24" s="425" t="n">
        <v>1878.714</v>
      </c>
    </row>
    <row customHeight="1" ht="12.8" r="25" s="349">
      <c r="A25" s="365" t="n">
        <v>1</v>
      </c>
      <c r="B25" s="422" t="inlineStr">
        <is>
          <t>&gt; 0,5 years and &lt;= 1 year</t>
        </is>
      </c>
      <c r="C25" s="423" t="n"/>
      <c r="D25" s="424" t="n">
        <v>981.2040000000001</v>
      </c>
      <c r="E25" s="425" t="n">
        <v>781.765</v>
      </c>
      <c r="F25" s="424" t="n">
        <v>560.0310000000001</v>
      </c>
      <c r="G25" s="425" t="n">
        <v>1125.897</v>
      </c>
    </row>
    <row customHeight="1" ht="12.8" r="26" s="349">
      <c r="A26" s="365" t="n">
        <v>1</v>
      </c>
      <c r="B26" s="422" t="inlineStr">
        <is>
          <t>&gt; 1  year and &lt;= 1,5 years</t>
        </is>
      </c>
      <c r="C26" s="423" t="n"/>
      <c r="D26" s="424" t="n">
        <v>1900.292</v>
      </c>
      <c r="E26" s="425" t="n">
        <v>913.3580000000001</v>
      </c>
      <c r="F26" s="424" t="n">
        <v>511.563</v>
      </c>
      <c r="G26" s="425" t="n">
        <v>1875.519</v>
      </c>
    </row>
    <row customHeight="1" ht="12.8" r="27" s="349">
      <c r="A27" s="365" t="n">
        <v>1</v>
      </c>
      <c r="B27" s="422" t="inlineStr">
        <is>
          <t>&gt; 1,5 years and &lt;= 2 years</t>
        </is>
      </c>
      <c r="C27" s="422" t="n"/>
      <c r="D27" s="426" t="n">
        <v>1655.544</v>
      </c>
      <c r="E27" s="427" t="n">
        <v>862.904</v>
      </c>
      <c r="F27" s="426" t="n">
        <v>1033.393</v>
      </c>
      <c r="G27" s="427" t="n">
        <v>788.861</v>
      </c>
    </row>
    <row customHeight="1" ht="12.8" r="28" s="349">
      <c r="A28" s="365" t="n">
        <v>1</v>
      </c>
      <c r="B28" s="422" t="inlineStr">
        <is>
          <t>&gt; 2 years and &lt;= 3 years</t>
        </is>
      </c>
      <c r="C28" s="422" t="n"/>
      <c r="D28" s="426" t="n">
        <v>1150.002</v>
      </c>
      <c r="E28" s="427" t="n">
        <v>1622.374</v>
      </c>
      <c r="F28" s="426" t="n">
        <v>3054.543</v>
      </c>
      <c r="G28" s="427" t="n">
        <v>1706.17</v>
      </c>
    </row>
    <row customHeight="1" ht="12.8" r="29" s="349">
      <c r="A29" s="365" t="n">
        <v>1</v>
      </c>
      <c r="B29" s="422" t="inlineStr">
        <is>
          <t>&gt; 3 years and &lt;= 4 years</t>
        </is>
      </c>
      <c r="C29" s="422" t="n"/>
      <c r="D29" s="426" t="n">
        <v>2090.654</v>
      </c>
      <c r="E29" s="427" t="n">
        <v>2153.909</v>
      </c>
      <c r="F29" s="426" t="n">
        <v>1133.343</v>
      </c>
      <c r="G29" s="427" t="n">
        <v>1564.49</v>
      </c>
    </row>
    <row customHeight="1" ht="12.8" r="30" s="349">
      <c r="A30" s="365" t="n">
        <v>1</v>
      </c>
      <c r="B30" s="422" t="inlineStr">
        <is>
          <t>&gt; 4 years and &lt;= 5 years</t>
        </is>
      </c>
      <c r="C30" s="422" t="n"/>
      <c r="D30" s="426" t="n">
        <v>2391.031</v>
      </c>
      <c r="E30" s="427" t="n">
        <v>1813.847</v>
      </c>
      <c r="F30" s="426" t="n">
        <v>2100.132</v>
      </c>
      <c r="G30" s="427" t="n">
        <v>2000.715</v>
      </c>
    </row>
    <row customHeight="1" ht="12.8" r="31" s="349">
      <c r="A31" s="365" t="n">
        <v>1</v>
      </c>
      <c r="B31" s="422" t="inlineStr">
        <is>
          <t>&gt; 5 years and &lt;= 10 years</t>
        </is>
      </c>
      <c r="C31" s="423" t="n"/>
      <c r="D31" s="424" t="n">
        <v>4142.53</v>
      </c>
      <c r="E31" s="425" t="n">
        <v>5881.001</v>
      </c>
      <c r="F31" s="424" t="n">
        <v>6454.055</v>
      </c>
      <c r="G31" s="425" t="n">
        <v>5740.148</v>
      </c>
    </row>
    <row customHeight="1" ht="12.8" r="32" s="349">
      <c r="A32" s="365" t="n">
        <v>1</v>
      </c>
      <c r="B32" s="422" t="inlineStr">
        <is>
          <t>&gt; 10 years</t>
        </is>
      </c>
      <c r="C32" s="423" t="n"/>
      <c r="D32" s="426" t="n">
        <v>2556.017</v>
      </c>
      <c r="E32" s="427" t="n">
        <v>6382.467000000001</v>
      </c>
      <c r="F32" s="426" t="n">
        <v>2651.301</v>
      </c>
      <c r="G32" s="427" t="n">
        <v>5970.637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2.549</v>
      </c>
      <c r="E9" s="438" t="n">
        <v>2.853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24.278</v>
      </c>
      <c r="E10" s="440" t="n">
        <v>21.566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1224.634</v>
      </c>
      <c r="E11" s="440" t="n">
        <v>1146.45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7809.974</v>
      </c>
      <c r="E12" s="440" t="n">
        <v>6055.381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3607.305</v>
      </c>
      <c r="E21" s="425" t="n">
        <v>3446.563</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5682.121</v>
      </c>
      <c r="E22" s="440" t="n">
        <v>5371.623000000001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13219.971</v>
      </c>
      <c r="E23" s="446" t="n">
        <v>13519.464</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6.026</v>
      </c>
      <c r="H16" s="490" t="n">
        <v>0</v>
      </c>
      <c r="I16" s="490" t="n">
        <v>1344.729</v>
      </c>
      <c r="J16" s="490" t="n">
        <v>6.066</v>
      </c>
      <c r="K16" s="490" t="n">
        <v>56.3</v>
      </c>
      <c r="L16" s="490">
        <f>SUM(M16:R16)</f>
        <v/>
      </c>
      <c r="M16" s="490" t="n">
        <v>3394.491</v>
      </c>
      <c r="N16" s="490" t="n">
        <v>2459.572</v>
      </c>
      <c r="O16" s="490" t="n">
        <v>24.125</v>
      </c>
      <c r="P16" s="490" t="n">
        <v>1533.737</v>
      </c>
      <c r="Q16" s="490" t="n">
        <v>236.388</v>
      </c>
      <c r="R16" s="490" t="n">
        <v>0</v>
      </c>
      <c r="S16" s="491" t="n">
        <v>0</v>
      </c>
      <c r="T16" s="490" t="n">
        <v>0</v>
      </c>
    </row>
    <row customHeight="1" ht="12.75" r="17" s="349">
      <c r="B17" s="348" t="n"/>
      <c r="C17" s="484" t="n"/>
      <c r="D17" s="484">
        <f>"year "&amp;(AktJahr-1)</f>
        <v/>
      </c>
      <c r="E17" s="492">
        <f>F17+L17</f>
        <v/>
      </c>
      <c r="F17" s="492">
        <f>SUM(G17:K17)</f>
        <v/>
      </c>
      <c r="G17" s="492" t="n">
        <v>6.222</v>
      </c>
      <c r="H17" s="492" t="n">
        <v>0</v>
      </c>
      <c r="I17" s="492" t="n">
        <v>1061.111</v>
      </c>
      <c r="J17" s="492" t="n">
        <v>22.54</v>
      </c>
      <c r="K17" s="492" t="n">
        <v>58.55</v>
      </c>
      <c r="L17" s="492">
        <f>SUM(M17:R17)</f>
        <v/>
      </c>
      <c r="M17" s="492" t="n">
        <v>2657.843</v>
      </c>
      <c r="N17" s="492" t="n">
        <v>2115.019</v>
      </c>
      <c r="O17" s="492" t="n">
        <v>29.891</v>
      </c>
      <c r="P17" s="492" t="n">
        <v>932.1220000000001</v>
      </c>
      <c r="Q17" s="492" t="n">
        <v>342.95</v>
      </c>
      <c r="R17" s="492" t="n">
        <v>0</v>
      </c>
      <c r="S17" s="493" t="n">
        <v>0</v>
      </c>
      <c r="T17" s="492" t="n">
        <v>0</v>
      </c>
    </row>
    <row customHeight="1" ht="12.8" r="18" s="349">
      <c r="B18" s="361" t="inlineStr">
        <is>
          <t>DE</t>
        </is>
      </c>
      <c r="C18" s="488" t="inlineStr">
        <is>
          <t>Germany</t>
        </is>
      </c>
      <c r="D18" s="489">
        <f>$D$16</f>
        <v/>
      </c>
      <c r="E18" s="490">
        <f>F18+L18</f>
        <v/>
      </c>
      <c r="F18" s="490">
        <f>SUM(G18:K18)</f>
        <v/>
      </c>
      <c r="G18" s="490" t="n">
        <v>6.026</v>
      </c>
      <c r="H18" s="490" t="n">
        <v>0</v>
      </c>
      <c r="I18" s="490" t="n">
        <v>1344.729</v>
      </c>
      <c r="J18" s="490" t="n">
        <v>6.066</v>
      </c>
      <c r="K18" s="490" t="n">
        <v>49.7</v>
      </c>
      <c r="L18" s="490">
        <f>SUM(M18:R18)</f>
        <v/>
      </c>
      <c r="M18" s="490" t="n">
        <v>1705.039</v>
      </c>
      <c r="N18" s="490" t="n">
        <v>1500.977</v>
      </c>
      <c r="O18" s="490" t="n">
        <v>24.125</v>
      </c>
      <c r="P18" s="490" t="n">
        <v>1194.955</v>
      </c>
      <c r="Q18" s="490" t="n">
        <v>236.388</v>
      </c>
      <c r="R18" s="490" t="n">
        <v>0</v>
      </c>
      <c r="S18" s="491" t="n">
        <v>0</v>
      </c>
      <c r="T18" s="490" t="n">
        <v>0</v>
      </c>
    </row>
    <row customHeight="1" ht="12.8" r="19" s="349">
      <c r="B19" s="348" t="n"/>
      <c r="C19" s="484" t="n"/>
      <c r="D19" s="484">
        <f>$D$17</f>
        <v/>
      </c>
      <c r="E19" s="492">
        <f>F19+L19</f>
        <v/>
      </c>
      <c r="F19" s="492">
        <f>SUM(G19:K19)</f>
        <v/>
      </c>
      <c r="G19" s="492" t="n">
        <v>6.222</v>
      </c>
      <c r="H19" s="492" t="n">
        <v>0</v>
      </c>
      <c r="I19" s="492" t="n">
        <v>1061.111</v>
      </c>
      <c r="J19" s="492" t="n">
        <v>22.54</v>
      </c>
      <c r="K19" s="492" t="n">
        <v>51.95</v>
      </c>
      <c r="L19" s="492">
        <f>SUM(M19:R19)</f>
        <v/>
      </c>
      <c r="M19" s="492" t="n">
        <v>1561.758</v>
      </c>
      <c r="N19" s="492" t="n">
        <v>1426.234</v>
      </c>
      <c r="O19" s="492" t="n">
        <v>29.891</v>
      </c>
      <c r="P19" s="492" t="n">
        <v>855.164</v>
      </c>
      <c r="Q19" s="492" t="n">
        <v>342.95</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19.008</v>
      </c>
      <c r="N20" s="490" t="n">
        <v>35.112</v>
      </c>
      <c r="O20" s="490" t="n">
        <v>0</v>
      </c>
      <c r="P20" s="490" t="n">
        <v>7.95</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45.693</v>
      </c>
      <c r="O21" s="492" t="n">
        <v>0</v>
      </c>
      <c r="P21" s="492" t="n">
        <v>27.098</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6.600000000000001</v>
      </c>
      <c r="L22" s="490">
        <f>SUM(M22:R22)</f>
        <v/>
      </c>
      <c r="M22" s="490" t="n">
        <v>76.68000000000001</v>
      </c>
      <c r="N22" s="490" t="n">
        <v>6.96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6.600000000000001</v>
      </c>
      <c r="L23" s="492">
        <f>SUM(M23:R23)</f>
        <v/>
      </c>
      <c r="M23" s="492" t="n">
        <v>51.39</v>
      </c>
      <c r="N23" s="492" t="n">
        <v>6.96</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58.72</v>
      </c>
      <c r="N28" s="490" t="n">
        <v>29.76</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58.72</v>
      </c>
      <c r="N29" s="492" t="n">
        <v>35.46</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589.0410000000001</v>
      </c>
      <c r="N36" s="490" t="n">
        <v>78.872</v>
      </c>
      <c r="O36" s="490" t="n">
        <v>0</v>
      </c>
      <c r="P36" s="490" t="n">
        <v>52.32</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297.442</v>
      </c>
      <c r="N37" s="492" t="n">
        <v>44.34</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174.145</v>
      </c>
      <c r="N38" s="490" t="n">
        <v>181.354</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296.149</v>
      </c>
      <c r="N39" s="492" t="n">
        <v>176.204</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143.498</v>
      </c>
      <c r="N46" s="490" t="n">
        <v>278.074</v>
      </c>
      <c r="O46" s="490" t="n">
        <v>0</v>
      </c>
      <c r="P46" s="490" t="n">
        <v>28.32</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28.35</v>
      </c>
      <c r="N47" s="492" t="n">
        <v>139.36</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13</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394.651</v>
      </c>
      <c r="N56" s="490" t="n">
        <v>11.5</v>
      </c>
      <c r="O56" s="490" t="n">
        <v>0</v>
      </c>
      <c r="P56" s="490" t="n">
        <v>142.431</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292.724</v>
      </c>
      <c r="N57" s="492" t="n">
        <v>0</v>
      </c>
      <c r="O57" s="492" t="n">
        <v>0</v>
      </c>
      <c r="P57" s="492" t="n">
        <v>49.86</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124.9</v>
      </c>
      <c r="N58" s="490" t="n">
        <v>124.552</v>
      </c>
      <c r="O58" s="490" t="n">
        <v>0</v>
      </c>
      <c r="P58" s="490" t="n">
        <v>78.3</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71.31</v>
      </c>
      <c r="N59" s="492" t="n">
        <v>124.961</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3</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3</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92.7</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92.7</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20.187</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20.107</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95.809</v>
      </c>
      <c r="N84" s="490" t="n">
        <v>96.524</v>
      </c>
      <c r="O84" s="490" t="n">
        <v>0</v>
      </c>
      <c r="P84" s="490" t="n">
        <v>29.461</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1780.69</v>
      </c>
      <c r="G12" s="533" t="n">
        <v>158.608</v>
      </c>
      <c r="H12" s="490" t="n">
        <v>2714.269</v>
      </c>
      <c r="I12" s="490" t="n">
        <v>9520.675000000001</v>
      </c>
      <c r="J12" s="534" t="n">
        <v>1679.866</v>
      </c>
      <c r="K12" s="533" t="n">
        <v>1708.748</v>
      </c>
      <c r="L12" s="490" t="n">
        <v>6114.293000000001</v>
      </c>
      <c r="M12" s="490" t="n">
        <v>464.042</v>
      </c>
      <c r="N12" s="535" t="n">
        <v>148.896</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1769.268</v>
      </c>
      <c r="G13" s="538" t="n">
        <v>245.135</v>
      </c>
      <c r="H13" s="539" t="n">
        <v>3198.455</v>
      </c>
      <c r="I13" s="539" t="n">
        <v>9228.534</v>
      </c>
      <c r="J13" s="540" t="n">
        <v>1355.87</v>
      </c>
      <c r="K13" s="538" t="n">
        <v>1691.406</v>
      </c>
      <c r="L13" s="539" t="n">
        <v>5948.508</v>
      </c>
      <c r="M13" s="539" t="n">
        <v>507.763</v>
      </c>
      <c r="N13" s="541" t="n">
        <v>161.979</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1182.193</v>
      </c>
      <c r="G14" s="533" t="n">
        <v>158.608</v>
      </c>
      <c r="H14" s="490" t="n">
        <v>2714.269</v>
      </c>
      <c r="I14" s="490" t="n">
        <v>8921.826000000001</v>
      </c>
      <c r="J14" s="534" t="n">
        <v>1596.772</v>
      </c>
      <c r="K14" s="533" t="n">
        <v>1182.193</v>
      </c>
      <c r="L14" s="490" t="n">
        <v>6074.841</v>
      </c>
      <c r="M14" s="490" t="n">
        <v>409.568</v>
      </c>
      <c r="N14" s="535" t="n">
        <v>148.896</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1228.308</v>
      </c>
      <c r="G15" s="538" t="n">
        <v>230.856</v>
      </c>
      <c r="H15" s="539" t="n">
        <v>3198.455</v>
      </c>
      <c r="I15" s="539" t="n">
        <v>8625.369000000001</v>
      </c>
      <c r="J15" s="540" t="n">
        <v>1269.654</v>
      </c>
      <c r="K15" s="538" t="n">
        <v>1232.981</v>
      </c>
      <c r="L15" s="539" t="n">
        <v>5901.883</v>
      </c>
      <c r="M15" s="539" t="n">
        <v>446.795</v>
      </c>
      <c r="N15" s="541" t="n">
        <v>161.979</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16.635</v>
      </c>
      <c r="G16" s="533" t="n">
        <v>0</v>
      </c>
      <c r="H16" s="490" t="n">
        <v>0</v>
      </c>
      <c r="I16" s="490" t="n">
        <v>17.99</v>
      </c>
      <c r="J16" s="534" t="n">
        <v>0</v>
      </c>
      <c r="K16" s="533" t="n">
        <v>16.635</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39.452</v>
      </c>
      <c r="G18" s="533" t="n">
        <v>0</v>
      </c>
      <c r="H18" s="490" t="n">
        <v>0</v>
      </c>
      <c r="I18" s="490" t="n">
        <v>0</v>
      </c>
      <c r="J18" s="534" t="n">
        <v>0</v>
      </c>
      <c r="K18" s="533" t="n">
        <v>0</v>
      </c>
      <c r="L18" s="490" t="n">
        <v>39.452</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46.625</v>
      </c>
      <c r="G19" s="538" t="n">
        <v>0</v>
      </c>
      <c r="H19" s="539" t="n">
        <v>0</v>
      </c>
      <c r="I19" s="539" t="n">
        <v>0</v>
      </c>
      <c r="J19" s="540" t="n">
        <v>0</v>
      </c>
      <c r="K19" s="538" t="n">
        <v>0</v>
      </c>
      <c r="L19" s="539" t="n">
        <v>46.625</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32.49</v>
      </c>
      <c r="G26" s="533" t="n">
        <v>0</v>
      </c>
      <c r="H26" s="490" t="n">
        <v>0</v>
      </c>
      <c r="I26" s="490" t="n">
        <v>0</v>
      </c>
      <c r="J26" s="534" t="n">
        <v>0</v>
      </c>
      <c r="K26" s="533" t="n">
        <v>0</v>
      </c>
      <c r="L26" s="490" t="n">
        <v>0</v>
      </c>
      <c r="M26" s="490" t="n">
        <v>32.49</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35.91</v>
      </c>
      <c r="G27" s="538" t="n">
        <v>0</v>
      </c>
      <c r="H27" s="539" t="n">
        <v>0</v>
      </c>
      <c r="I27" s="539" t="n">
        <v>0</v>
      </c>
      <c r="J27" s="540" t="n">
        <v>0</v>
      </c>
      <c r="K27" s="538" t="n">
        <v>0</v>
      </c>
      <c r="L27" s="539" t="n">
        <v>0</v>
      </c>
      <c r="M27" s="539" t="n">
        <v>35.91</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260.51</v>
      </c>
      <c r="G32" s="533" t="n">
        <v>0</v>
      </c>
      <c r="H32" s="490" t="n">
        <v>0</v>
      </c>
      <c r="I32" s="490" t="n">
        <v>0</v>
      </c>
      <c r="J32" s="534" t="n">
        <v>0</v>
      </c>
      <c r="K32" s="533" t="n">
        <v>260.51</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251.12</v>
      </c>
      <c r="G33" s="538" t="n">
        <v>14.279</v>
      </c>
      <c r="H33" s="539" t="n">
        <v>0</v>
      </c>
      <c r="I33" s="539" t="n">
        <v>0</v>
      </c>
      <c r="J33" s="540" t="n">
        <v>0</v>
      </c>
      <c r="K33" s="538" t="n">
        <v>251.12</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135.086</v>
      </c>
      <c r="G34" s="533" t="n">
        <v>0</v>
      </c>
      <c r="H34" s="490" t="n">
        <v>0</v>
      </c>
      <c r="I34" s="490" t="n">
        <v>559.763</v>
      </c>
      <c r="J34" s="534" t="n">
        <v>0</v>
      </c>
      <c r="K34" s="533" t="n">
        <v>135.086</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183.856</v>
      </c>
      <c r="G35" s="538" t="n">
        <v>0</v>
      </c>
      <c r="H35" s="539" t="n">
        <v>0</v>
      </c>
      <c r="I35" s="539" t="n">
        <v>576.587</v>
      </c>
      <c r="J35" s="540" t="n">
        <v>0</v>
      </c>
      <c r="K35" s="538" t="n">
        <v>183.856</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4.631</v>
      </c>
      <c r="G52" s="533" t="n">
        <v>0</v>
      </c>
      <c r="H52" s="490" t="n">
        <v>0</v>
      </c>
      <c r="I52" s="490" t="n">
        <v>0</v>
      </c>
      <c r="J52" s="534" t="n">
        <v>0</v>
      </c>
      <c r="K52" s="533" t="n">
        <v>4.631</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4</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8</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21.984</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25.058</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17.096</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18.578</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109.693</v>
      </c>
      <c r="G80" s="533" t="n">
        <v>0</v>
      </c>
      <c r="H80" s="490" t="n">
        <v>0</v>
      </c>
      <c r="I80" s="490" t="n">
        <v>0</v>
      </c>
      <c r="J80" s="534" t="n">
        <v>0</v>
      </c>
      <c r="K80" s="533" t="n">
        <v>109.693</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23.449</v>
      </c>
      <c r="G81" s="538" t="n">
        <v>0</v>
      </c>
      <c r="H81" s="539" t="n">
        <v>0</v>
      </c>
      <c r="I81" s="539" t="n">
        <v>0</v>
      </c>
      <c r="J81" s="540" t="n">
        <v>0</v>
      </c>
      <c r="K81" s="538" t="n">
        <v>23.449</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83.09400000000001</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86.21600000000001</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0.167</v>
      </c>
      <c r="Q12" s="490" t="n">
        <v>0.112</v>
      </c>
      <c r="R12" s="490" t="n">
        <v>0</v>
      </c>
      <c r="S12" s="535" t="n">
        <v>0</v>
      </c>
      <c r="T12" s="531">
        <f>SUM(U12:X12)</f>
        <v/>
      </c>
      <c r="U12" s="490" t="n">
        <v>0</v>
      </c>
      <c r="V12" s="490" t="n">
        <v>0.321</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0.23</v>
      </c>
      <c r="R13" s="539" t="n">
        <v>0</v>
      </c>
      <c r="S13" s="541" t="n">
        <v>0.03</v>
      </c>
      <c r="T13" s="536">
        <f>SUM(U13:X13)</f>
        <v/>
      </c>
      <c r="U13" s="539" t="n">
        <v>0</v>
      </c>
      <c r="V13" s="539" t="n">
        <v>0.175</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0.112</v>
      </c>
      <c r="R14" s="490" t="n">
        <v>0</v>
      </c>
      <c r="S14" s="535" t="n">
        <v>0</v>
      </c>
      <c r="T14" s="531">
        <f>SUM(U14:X14)</f>
        <v/>
      </c>
      <c r="U14" s="490" t="n">
        <v>0</v>
      </c>
      <c r="V14" s="490" t="n">
        <v>0.321</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0.23</v>
      </c>
      <c r="R15" s="539" t="n">
        <v>0</v>
      </c>
      <c r="S15" s="541" t="n">
        <v>0.03</v>
      </c>
      <c r="T15" s="536">
        <f>SUM(U15:X15)</f>
        <v/>
      </c>
      <c r="U15" s="539" t="n">
        <v>0</v>
      </c>
      <c r="V15" s="539" t="n">
        <v>0.175</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0.167</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409</v>
      </c>
      <c r="F13" s="490" t="n">
        <v>0</v>
      </c>
      <c r="G13" s="490" t="n">
        <v>0</v>
      </c>
      <c r="H13" s="490" t="n">
        <v>0</v>
      </c>
      <c r="I13" s="535" t="n">
        <v>409</v>
      </c>
    </row>
    <row customHeight="1" ht="12.8" r="14" s="349">
      <c r="B14" s="604" t="n"/>
      <c r="C14" s="439" t="n"/>
      <c r="D14" s="439">
        <f>"Jahr "&amp;(AktJahr-1)</f>
        <v/>
      </c>
      <c r="E14" s="536" t="n">
        <v>429</v>
      </c>
      <c r="F14" s="539" t="n">
        <v>0</v>
      </c>
      <c r="G14" s="539" t="n">
        <v>0</v>
      </c>
      <c r="H14" s="539" t="n">
        <v>0</v>
      </c>
      <c r="I14" s="541" t="n">
        <v>429</v>
      </c>
    </row>
    <row customHeight="1" ht="12.8" r="15" s="349">
      <c r="B15" s="604" t="inlineStr">
        <is>
          <t>DE</t>
        </is>
      </c>
      <c r="C15" s="488" t="inlineStr">
        <is>
          <t>Germany</t>
        </is>
      </c>
      <c r="D15" s="489">
        <f>$D$13</f>
        <v/>
      </c>
      <c r="E15" s="531" t="n">
        <v>379</v>
      </c>
      <c r="F15" s="490" t="n">
        <v>0</v>
      </c>
      <c r="G15" s="490" t="n">
        <v>0</v>
      </c>
      <c r="H15" s="490" t="n">
        <v>0</v>
      </c>
      <c r="I15" s="535" t="n">
        <v>379</v>
      </c>
    </row>
    <row customHeight="1" ht="12.8" r="16" s="349">
      <c r="B16" s="604" t="n"/>
      <c r="C16" s="439" t="n"/>
      <c r="D16" s="439">
        <f>$D$14</f>
        <v/>
      </c>
      <c r="E16" s="536" t="n">
        <v>399</v>
      </c>
      <c r="F16" s="539" t="n">
        <v>0</v>
      </c>
      <c r="G16" s="539" t="n">
        <v>0</v>
      </c>
      <c r="H16" s="539" t="n">
        <v>0</v>
      </c>
      <c r="I16" s="541" t="n">
        <v>399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30</v>
      </c>
      <c r="F85" s="490" t="n">
        <v>0</v>
      </c>
      <c r="G85" s="490" t="n">
        <v>0</v>
      </c>
      <c r="H85" s="490" t="n">
        <v>0</v>
      </c>
      <c r="I85" s="535" t="n">
        <v>30</v>
      </c>
    </row>
    <row customHeight="1" ht="12.8" r="86" s="349">
      <c r="B86" s="604" t="n"/>
      <c r="C86" s="439" t="n"/>
      <c r="D86" s="439">
        <f>$D$14</f>
        <v/>
      </c>
      <c r="E86" s="536" t="n">
        <v>30</v>
      </c>
      <c r="F86" s="539" t="n">
        <v>0</v>
      </c>
      <c r="G86" s="539" t="n">
        <v>0</v>
      </c>
      <c r="H86" s="539" t="n">
        <v>0</v>
      </c>
      <c r="I86" s="541" t="n">
        <v>30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