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Aareal Bank AG</t>
        </is>
      </c>
      <c r="H2" s="4" t="n"/>
      <c r="I2" s="4" t="n"/>
    </row>
    <row r="3" ht="15" customHeight="1" s="396">
      <c r="G3" s="5" t="inlineStr">
        <is>
          <t>Paulinenstraße 15</t>
        </is>
      </c>
      <c r="H3" s="6" t="n"/>
      <c r="I3" s="6" t="n"/>
    </row>
    <row r="4" ht="15" customHeight="1" s="396">
      <c r="G4" s="5" t="inlineStr">
        <is>
          <t>65189 Wiesbaden</t>
        </is>
      </c>
      <c r="H4" s="6" t="n"/>
      <c r="I4" s="6" t="n"/>
      <c r="J4" s="7" t="n"/>
    </row>
    <row r="5" ht="15" customHeight="1" s="396">
      <c r="G5" s="5" t="inlineStr">
        <is>
          <t>Telefon: +49 611 348 - 0</t>
        </is>
      </c>
      <c r="H5" s="6" t="n"/>
      <c r="I5" s="6" t="n"/>
      <c r="J5" s="7" t="n"/>
    </row>
    <row r="6" ht="15" customHeight="1" s="396">
      <c r="G6" s="5" t="inlineStr">
        <is>
          <t>Telefax: +49 611 348 - 2549</t>
        </is>
      </c>
      <c r="H6" s="6" t="n"/>
      <c r="I6" s="6" t="n"/>
      <c r="J6" s="7" t="n"/>
    </row>
    <row r="7" ht="15" customHeight="1" s="396">
      <c r="G7" s="5" t="inlineStr">
        <is>
          <t>E-Mail: aareal@aareal-bank.com</t>
        </is>
      </c>
      <c r="H7" s="6" t="n"/>
      <c r="I7" s="6" t="n"/>
    </row>
    <row r="8" ht="14.1" customFormat="1" customHeight="1" s="391">
      <c r="A8" s="9" t="n"/>
      <c r="G8" s="5" t="inlineStr">
        <is>
          <t>Internet: www.aareal-bank.com</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13262</v>
      </c>
      <c r="E21" s="27" t="n">
        <v>11073.1</v>
      </c>
      <c r="F21" s="26" t="n">
        <v>12499.6</v>
      </c>
      <c r="G21" s="27" t="n">
        <v>11533.8</v>
      </c>
      <c r="H21" s="26" t="n">
        <v>14033</v>
      </c>
      <c r="I21" s="27" t="n">
        <v>11886.9</v>
      </c>
    </row>
    <row r="22" ht="15" customHeight="1" s="396">
      <c r="A22" s="17" t="n">
        <v>0</v>
      </c>
      <c r="B22" s="28" t="inlineStr">
        <is>
          <t>darunter Derivate</t>
        </is>
      </c>
      <c r="C22" s="29">
        <f>C21</f>
        <v/>
      </c>
      <c r="D22" s="30" t="n">
        <v>333</v>
      </c>
      <c r="E22" s="31" t="n">
        <v>0</v>
      </c>
      <c r="F22" s="30" t="n">
        <v>333</v>
      </c>
      <c r="G22" s="31" t="n">
        <v>0</v>
      </c>
      <c r="H22" s="30" t="n">
        <v>0</v>
      </c>
      <c r="I22" s="31" t="n">
        <v>0</v>
      </c>
    </row>
    <row r="23" ht="15" customHeight="1" s="396">
      <c r="A23" s="17" t="n">
        <v>0</v>
      </c>
      <c r="B23" s="32" t="inlineStr">
        <is>
          <t>Deckungsmasse</t>
        </is>
      </c>
      <c r="C23" s="33">
        <f>C21</f>
        <v/>
      </c>
      <c r="D23" s="34" t="n">
        <v>15276.6</v>
      </c>
      <c r="E23" s="35" t="n">
        <v>13144.3</v>
      </c>
      <c r="F23" s="34" t="n">
        <v>15276</v>
      </c>
      <c r="G23" s="35" t="n">
        <v>14015.8</v>
      </c>
      <c r="H23" s="34" t="n">
        <v>15727.4</v>
      </c>
      <c r="I23" s="35" t="n">
        <v>13853.2</v>
      </c>
    </row>
    <row r="24" ht="15" customHeight="1" s="396">
      <c r="A24" s="17" t="n">
        <v>0</v>
      </c>
      <c r="B24" s="36" t="inlineStr">
        <is>
          <t>darunter Derivate</t>
        </is>
      </c>
      <c r="C24" s="37">
        <f>C21</f>
        <v/>
      </c>
      <c r="D24" s="38" t="n">
        <v>0</v>
      </c>
      <c r="E24" s="39" t="n">
        <v>20.9</v>
      </c>
      <c r="F24" s="38" t="n">
        <v>0</v>
      </c>
      <c r="G24" s="39" t="n">
        <v>37.7</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508.5</v>
      </c>
      <c r="E27" s="31" t="n">
        <v>0</v>
      </c>
      <c r="F27" s="30" t="n">
        <v>547.1</v>
      </c>
      <c r="G27" s="31" t="n">
        <v>0</v>
      </c>
      <c r="H27" s="30" t="n">
        <v>552.7</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1506</v>
      </c>
      <c r="E29" s="39" t="n">
        <v>0</v>
      </c>
      <c r="F29" s="38" t="n">
        <v>2229.3</v>
      </c>
      <c r="G29" s="39" t="n">
        <v>0</v>
      </c>
      <c r="H29" s="38" t="n">
        <v>1141.7</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2014.6</v>
      </c>
      <c r="E31" s="48" t="n">
        <v>2071.2</v>
      </c>
      <c r="F31" s="47" t="n">
        <v>2776.4</v>
      </c>
      <c r="G31" s="48" t="n">
        <v>2482</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1298.8</v>
      </c>
      <c r="E37" s="27" t="n">
        <v>1396.7</v>
      </c>
      <c r="F37" s="26" t="n">
        <v>1413.5</v>
      </c>
      <c r="G37" s="27" t="n">
        <v>1798.4</v>
      </c>
      <c r="H37" s="26" t="n">
        <v>1247.2</v>
      </c>
      <c r="I37" s="27" t="n">
        <v>1706.4</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1481.4</v>
      </c>
      <c r="E39" s="35" t="n">
        <v>1480.7</v>
      </c>
      <c r="F39" s="34" t="n">
        <v>1629.1</v>
      </c>
      <c r="G39" s="35" t="n">
        <v>2054</v>
      </c>
      <c r="H39" s="34" t="n">
        <v>1345</v>
      </c>
      <c r="I39" s="35" t="n">
        <v>1901.4</v>
      </c>
    </row>
    <row r="40" ht="15" customHeight="1" s="396">
      <c r="A40" s="17" t="n">
        <v>1</v>
      </c>
      <c r="B40" s="392" t="inlineStr">
        <is>
          <t>darunter Derivate</t>
        </is>
      </c>
      <c r="C40" s="53">
        <f>C37</f>
        <v/>
      </c>
      <c r="D40" s="38" t="n">
        <v>0</v>
      </c>
      <c r="E40" s="39" t="n">
        <v>0</v>
      </c>
      <c r="F40" s="38" t="n">
        <v>0</v>
      </c>
      <c r="G40" s="39" t="n">
        <v>64.2</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51.6</v>
      </c>
      <c r="E43" s="31" t="n">
        <v>0</v>
      </c>
      <c r="F43" s="30" t="n">
        <v>56.8</v>
      </c>
      <c r="G43" s="31" t="n">
        <v>0</v>
      </c>
      <c r="H43" s="30" t="n">
        <v>48.6</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131</v>
      </c>
      <c r="E45" s="39" t="n">
        <v>0</v>
      </c>
      <c r="F45" s="38" t="n">
        <v>158.8</v>
      </c>
      <c r="G45" s="39" t="n">
        <v>0</v>
      </c>
      <c r="H45" s="38" t="n">
        <v>49.2</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182.6</v>
      </c>
      <c r="E47" s="48" t="n">
        <v>84</v>
      </c>
      <c r="F47" s="47" t="n">
        <v>215.6</v>
      </c>
      <c r="G47" s="48" t="n">
        <v>255.6</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v>0</v>
      </c>
      <c r="G13" s="147" t="n">
        <v>0</v>
      </c>
      <c r="H13" s="108" t="n">
        <v>0</v>
      </c>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v>0</v>
      </c>
      <c r="G15" s="147" t="n">
        <v>0</v>
      </c>
      <c r="H15" s="108" t="n">
        <v>0</v>
      </c>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13262</v>
      </c>
      <c r="E9" s="234" t="n">
        <v>11073.1</v>
      </c>
    </row>
    <row r="10" ht="20.1" customFormat="1" customHeight="1" s="189" thickBot="1">
      <c r="B10" s="275" t="inlineStr">
        <is>
          <t>davon Anteil festverzinslicher Pfandbriefe
§ 28 Abs. 1 Nr. 13  (gewichteter Durchschnitt)</t>
        </is>
      </c>
      <c r="C10" s="190" t="inlineStr">
        <is>
          <t>%</t>
        </is>
      </c>
      <c r="D10" s="191" t="n">
        <v>76.7</v>
      </c>
      <c r="E10" s="235" t="n">
        <v>82.7</v>
      </c>
    </row>
    <row r="11" ht="8.1" customHeight="1" s="396" thickBot="1">
      <c r="B11" s="231" t="n"/>
      <c r="C11" s="24" t="n"/>
      <c r="D11" s="24" t="n"/>
      <c r="E11" s="236" t="n"/>
    </row>
    <row r="12" ht="15.95" customHeight="1" s="396">
      <c r="B12" s="273" t="inlineStr">
        <is>
          <t>Deckungsmasse</t>
        </is>
      </c>
      <c r="C12" s="276" t="inlineStr">
        <is>
          <t>(Mio. €)</t>
        </is>
      </c>
      <c r="D12" s="233" t="n">
        <v>15276.6</v>
      </c>
      <c r="E12" s="234" t="n">
        <v>13144.3</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50.7</v>
      </c>
      <c r="E18" s="238" t="n">
        <v>51.6</v>
      </c>
    </row>
    <row r="19" ht="12.75" customHeight="1" s="396">
      <c r="B19" s="455" t="inlineStr">
        <is>
          <t>Nettobarwert nach § 6 Pfandbrief-Barwertverordnung
je Fremdwährung in Mio. Euro
 § 28 Abs. 1 Nr. 14 (Saldo aus Aktiv-/Passivseite)</t>
        </is>
      </c>
      <c r="C19" s="193" t="inlineStr">
        <is>
          <t>CAD</t>
        </is>
      </c>
      <c r="D19" s="194" t="n">
        <v>78.2</v>
      </c>
      <c r="E19" s="238" t="n">
        <v>189.2</v>
      </c>
    </row>
    <row r="20" ht="12.75" customHeight="1" s="396">
      <c r="B20" s="481" t="n"/>
      <c r="C20" s="195" t="inlineStr">
        <is>
          <t>CHF</t>
        </is>
      </c>
      <c r="D20" s="194" t="n">
        <v>69.09999999999999</v>
      </c>
      <c r="E20" s="238" t="n">
        <v>66.59999999999999</v>
      </c>
    </row>
    <row r="21" ht="12.75" customHeight="1" s="396">
      <c r="B21" s="481" t="n"/>
      <c r="C21" s="195" t="inlineStr">
        <is>
          <t>CZK</t>
        </is>
      </c>
      <c r="D21" s="194" t="n">
        <v>0</v>
      </c>
      <c r="E21" s="238" t="n">
        <v>0</v>
      </c>
    </row>
    <row r="22" ht="12.75" customHeight="1" s="396">
      <c r="B22" s="481" t="n"/>
      <c r="C22" s="195" t="inlineStr">
        <is>
          <t>DKK</t>
        </is>
      </c>
      <c r="D22" s="194" t="n">
        <v>50.2</v>
      </c>
      <c r="E22" s="238" t="n">
        <v>37.9</v>
      </c>
    </row>
    <row r="23" ht="12.75" customHeight="1" s="396">
      <c r="B23" s="481" t="n"/>
      <c r="C23" s="195" t="inlineStr">
        <is>
          <t>GBP</t>
        </is>
      </c>
      <c r="D23" s="194" t="n">
        <v>537.5</v>
      </c>
      <c r="E23" s="238" t="n">
        <v>102.5</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81.59999999999999</v>
      </c>
      <c r="E27" s="238" t="n">
        <v>87.5</v>
      </c>
    </row>
    <row r="28" ht="12.75" customHeight="1" s="396">
      <c r="B28" s="481" t="n"/>
      <c r="C28" s="195" t="inlineStr">
        <is>
          <t>USD</t>
        </is>
      </c>
      <c r="D28" s="194" t="n">
        <v>1470.5</v>
      </c>
      <c r="E28" s="238" t="n">
        <v>1104.2</v>
      </c>
    </row>
    <row r="29" ht="12.75" customHeight="1" s="396">
      <c r="B29" s="265" t="n"/>
      <c r="C29" s="195" t="inlineStr">
        <is>
          <t>AUD</t>
        </is>
      </c>
      <c r="D29" s="194" t="n">
        <v>169.1</v>
      </c>
      <c r="E29" s="238" t="n">
        <v>182.1</v>
      </c>
    </row>
    <row r="30" ht="30" customHeight="1" s="396">
      <c r="B30" s="266" t="inlineStr">
        <is>
          <t xml:space="preserve">volumengewichteter Durchschnitt des Alters der Forderungen
(verstrichene Laufzeit seit Kreditvergabe - seasoning)
§ 28 Abs. 2 Nr. 4  </t>
        </is>
      </c>
      <c r="C30" s="195" t="inlineStr">
        <is>
          <t>Jahre</t>
        </is>
      </c>
      <c r="D30" s="194" t="n">
        <v>4.4</v>
      </c>
      <c r="E30" s="238" t="n">
        <v>4.7</v>
      </c>
    </row>
    <row r="31" ht="20.1" customHeight="1" s="396">
      <c r="B31" s="196" t="inlineStr">
        <is>
          <t xml:space="preserve">durchschnittlicher gewichteter Beleihungsauslauf
§ 28 Abs. 2 Nr. 3  </t>
        </is>
      </c>
      <c r="C31" s="195" t="inlineStr">
        <is>
          <t>%</t>
        </is>
      </c>
      <c r="D31" s="194" t="n">
        <v>55.8</v>
      </c>
      <c r="E31" s="238" t="n">
        <v>55.4</v>
      </c>
    </row>
    <row r="32" ht="20.1" customHeight="1" s="396" thickBot="1">
      <c r="B32" s="197" t="inlineStr">
        <is>
          <t>durchschnittlicher gewichteter Beleihungsauslauf auf Marktwertbasis
- freiwillige Angabe -  (Durchschnitt)</t>
        </is>
      </c>
      <c r="C32" s="247" t="inlineStr">
        <is>
          <t>%</t>
        </is>
      </c>
      <c r="D32" s="240" t="n">
        <v>32.6</v>
      </c>
      <c r="E32" s="241" t="n">
        <v>33.4</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684.2</v>
      </c>
      <c r="E35" s="238" t="n">
        <v>0</v>
      </c>
    </row>
    <row r="36" ht="30" customHeight="1" s="396">
      <c r="A36" s="244" t="n"/>
      <c r="B36" s="268" t="inlineStr">
        <is>
          <t>Tag, an dem sich die größte negative Summe ergibt</t>
        </is>
      </c>
      <c r="C36" s="193" t="inlineStr">
        <is>
          <t>Tag (1-180)</t>
        </is>
      </c>
      <c r="D36" s="194" t="n">
        <v>143</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918.7</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1.9</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0.6</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1298.8</v>
      </c>
      <c r="E52" s="250" t="n">
        <v>1396.7</v>
      </c>
    </row>
    <row r="53" ht="22.5" customHeight="1" s="396" thickBot="1">
      <c r="A53" s="244" t="n">
        <v>1</v>
      </c>
      <c r="B53" s="275" t="inlineStr">
        <is>
          <t>davon Anteil festverzinslicher Pfandbriefe
§ 28 Abs. 1 Nr. 13 (gewichteter Durchschnitt)</t>
        </is>
      </c>
      <c r="C53" s="190" t="inlineStr">
        <is>
          <t>%</t>
        </is>
      </c>
      <c r="D53" s="191" t="n">
        <v>96.5</v>
      </c>
      <c r="E53" s="235" t="n">
        <v>84.09999999999999</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1481.4</v>
      </c>
      <c r="E55" s="250" t="n">
        <v>1480.7</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92</v>
      </c>
      <c r="E59" s="238" t="n">
        <v>90.2</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74.5</v>
      </c>
      <c r="E73" s="238" t="n">
        <v>0</v>
      </c>
    </row>
    <row r="74" ht="30" customHeight="1" s="396">
      <c r="A74" s="244" t="n"/>
      <c r="B74" s="268" t="inlineStr">
        <is>
          <t>Tag, an dem sich die größte negative Summe ergibt</t>
        </is>
      </c>
      <c r="C74" s="193" t="inlineStr">
        <is>
          <t>Tag (1-180)</t>
        </is>
      </c>
      <c r="D74" s="194" t="n">
        <v>74</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194.5</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378" customHeight="1" s="396" thickBot="1">
      <c r="B10" s="256" t="inlineStr">
        <is>
          <t>ISIN</t>
        </is>
      </c>
      <c r="C10" s="228" t="inlineStr">
        <is>
          <t>(Mio. €)</t>
        </is>
      </c>
      <c r="D10" s="485"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DE000A1RE3M8, DE000A1RE4S3, DE000A1TNDC9, DE000A1TNDH8, DE000A1TNDP1, DE000A1TNDX5, DE000A289L62, DE000A289L70, DE000A289L96, DE000A289MA4, DE000A289MB2, DE000A289MC0, DE000A289MD8, DE000A2E4C43, DE000A2E4C76, DE000A2E4CE8, DE000A2E4CT6, DE000A2E4CU4, DE000AAR0207, DE000AAR0215, DE000AAR0223, DE000AAR0231, DE000AAR0249, DE000AAR0256, DE000AAR0272, DE000AAR0280, DE000AAR0306, DE000AAR0314, DE000AAR0330, DE000AAR0348, DE000AAR0363, DE000DUS20G4, XS0897426416, XS0996189659, XS1046548787, XS1092160461, XS1101800396, XS1139078437, XS2297684842, XS2337339977</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54" customHeight="1" s="396" thickBot="1">
      <c r="B15" s="256" t="inlineStr">
        <is>
          <t>ISIN</t>
        </is>
      </c>
      <c r="C15" s="228" t="inlineStr">
        <is>
          <t>(Mio. €)</t>
        </is>
      </c>
      <c r="D15" s="485" t="inlineStr">
        <is>
          <t>DE0002023017, DE0003153037, DE0003153078, DE0003153201, DE0003153219, DE0003153268, DE0003153276, DE0003153292, DE0003153417, DE0003153458, DE0003153532, DE0003158887, DE0003159992, DE000A1TNDY3</t>
        </is>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AAR</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Aareal 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d</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1457.5</v>
      </c>
      <c r="E11" s="69" t="n">
        <v>790.7</v>
      </c>
      <c r="F11" s="68" t="n">
        <v>540</v>
      </c>
      <c r="G11" s="69" t="n">
        <v>899.4</v>
      </c>
      <c r="I11" s="68" t="n">
        <v>0</v>
      </c>
      <c r="J11" s="69" t="n">
        <v>0</v>
      </c>
    </row>
    <row r="12" ht="12.75" customHeight="1" s="396">
      <c r="A12" s="17" t="n">
        <v>0</v>
      </c>
      <c r="B12" s="401" t="inlineStr">
        <is>
          <t>&gt; 0,5 Jahre und &lt;= 1 Jahr</t>
        </is>
      </c>
      <c r="C12" s="402" t="n"/>
      <c r="D12" s="68" t="n">
        <v>809.1</v>
      </c>
      <c r="E12" s="69" t="n">
        <v>1407.5</v>
      </c>
      <c r="F12" s="68" t="n">
        <v>1343.5</v>
      </c>
      <c r="G12" s="69" t="n">
        <v>1329.1</v>
      </c>
      <c r="I12" s="68" t="n">
        <v>0</v>
      </c>
      <c r="J12" s="69" t="n">
        <v>0</v>
      </c>
    </row>
    <row r="13" ht="12.75" customHeight="1" s="396">
      <c r="A13" s="17" t="n"/>
      <c r="B13" s="401" t="inlineStr">
        <is>
          <t>&gt; 1 Jahr und &lt;= 1,5 Jahre</t>
        </is>
      </c>
      <c r="C13" s="402" t="n"/>
      <c r="D13" s="68" t="n">
        <v>956.1</v>
      </c>
      <c r="E13" s="69" t="n">
        <v>1739.2</v>
      </c>
      <c r="F13" s="68" t="n">
        <v>1124.3</v>
      </c>
      <c r="G13" s="69" t="n">
        <v>816.1</v>
      </c>
      <c r="I13" s="68" t="n">
        <v>1457.5</v>
      </c>
      <c r="J13" s="69" t="n">
        <v>0</v>
      </c>
    </row>
    <row r="14" ht="12.75" customHeight="1" s="396">
      <c r="A14" s="17" t="n">
        <v>0</v>
      </c>
      <c r="B14" s="401" t="inlineStr">
        <is>
          <t>&gt; 1,5 Jahre und &lt;= 2 Jahre</t>
        </is>
      </c>
      <c r="C14" s="401" t="n"/>
      <c r="D14" s="70" t="n">
        <v>576.5</v>
      </c>
      <c r="E14" s="243" t="n">
        <v>1450.2</v>
      </c>
      <c r="F14" s="70" t="n">
        <v>809.5</v>
      </c>
      <c r="G14" s="243" t="n">
        <v>1283.9</v>
      </c>
      <c r="I14" s="68" t="n">
        <v>809.1</v>
      </c>
      <c r="J14" s="69" t="n">
        <v>0</v>
      </c>
    </row>
    <row r="15" ht="12.75" customHeight="1" s="396">
      <c r="A15" s="17" t="n">
        <v>0</v>
      </c>
      <c r="B15" s="401" t="inlineStr">
        <is>
          <t>&gt; 2 Jahre und &lt;= 3 Jahre</t>
        </is>
      </c>
      <c r="C15" s="401" t="n"/>
      <c r="D15" s="70" t="n">
        <v>2362.5</v>
      </c>
      <c r="E15" s="243" t="n">
        <v>2828.6</v>
      </c>
      <c r="F15" s="70" t="n">
        <v>1491</v>
      </c>
      <c r="G15" s="243" t="n">
        <v>2934.6</v>
      </c>
      <c r="I15" s="68" t="n">
        <v>1532.6</v>
      </c>
      <c r="J15" s="69" t="n">
        <v>0</v>
      </c>
    </row>
    <row r="16" ht="12.75" customHeight="1" s="396">
      <c r="A16" s="17" t="n">
        <v>0</v>
      </c>
      <c r="B16" s="401" t="inlineStr">
        <is>
          <t>&gt; 3 Jahre und &lt;= 4 Jahre</t>
        </is>
      </c>
      <c r="C16" s="401" t="n"/>
      <c r="D16" s="70" t="n">
        <v>1072.1</v>
      </c>
      <c r="E16" s="243" t="n">
        <v>3423</v>
      </c>
      <c r="F16" s="70" t="n">
        <v>2066</v>
      </c>
      <c r="G16" s="243" t="n">
        <v>2162.4</v>
      </c>
      <c r="I16" s="68" t="n">
        <v>2362.5</v>
      </c>
      <c r="J16" s="69" t="n">
        <v>0</v>
      </c>
    </row>
    <row r="17" ht="12.75" customHeight="1" s="396">
      <c r="A17" s="17" t="n">
        <v>0</v>
      </c>
      <c r="B17" s="401" t="inlineStr">
        <is>
          <t>&gt; 4 Jahre und &lt;= 5 Jahre</t>
        </is>
      </c>
      <c r="C17" s="401" t="n"/>
      <c r="D17" s="70" t="n">
        <v>1281.5</v>
      </c>
      <c r="E17" s="243" t="n">
        <v>1709.7</v>
      </c>
      <c r="F17" s="70" t="n">
        <v>1031</v>
      </c>
      <c r="G17" s="243" t="n">
        <v>2047</v>
      </c>
      <c r="I17" s="68" t="n">
        <v>1072.1</v>
      </c>
      <c r="J17" s="69" t="n">
        <v>0</v>
      </c>
    </row>
    <row r="18" ht="12.75" customHeight="1" s="396">
      <c r="A18" s="17" t="n">
        <v>0</v>
      </c>
      <c r="B18" s="401" t="inlineStr">
        <is>
          <t>&gt; 5 Jahre und &lt;= 10 Jahre</t>
        </is>
      </c>
      <c r="C18" s="402" t="n"/>
      <c r="D18" s="68" t="n">
        <v>4581.7</v>
      </c>
      <c r="E18" s="69" t="n">
        <v>1776.8</v>
      </c>
      <c r="F18" s="68" t="n">
        <v>2521.8</v>
      </c>
      <c r="G18" s="69" t="n">
        <v>1657.4</v>
      </c>
      <c r="I18" s="68" t="n">
        <v>5742.2</v>
      </c>
      <c r="J18" s="69" t="n">
        <v>0</v>
      </c>
    </row>
    <row r="19" ht="12.75" customHeight="1" s="396">
      <c r="A19" s="17" t="n">
        <v>0</v>
      </c>
      <c r="B19" s="401" t="inlineStr">
        <is>
          <t>&gt; 10 Jahre</t>
        </is>
      </c>
      <c r="C19" s="402" t="n"/>
      <c r="D19" s="68" t="n">
        <v>165</v>
      </c>
      <c r="E19" s="69" t="n">
        <v>150.9</v>
      </c>
      <c r="F19" s="68" t="n">
        <v>146</v>
      </c>
      <c r="G19" s="69" t="n">
        <v>14.4</v>
      </c>
      <c r="I19" s="68" t="n">
        <v>286</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103.6</v>
      </c>
      <c r="E24" s="69" t="n">
        <v>154.4</v>
      </c>
      <c r="F24" s="68" t="n">
        <v>5.1</v>
      </c>
      <c r="G24" s="69" t="n">
        <v>43.1</v>
      </c>
      <c r="I24" s="68" t="n">
        <v>0</v>
      </c>
      <c r="J24" s="69" t="n">
        <v>0</v>
      </c>
    </row>
    <row r="25" ht="12.75" customHeight="1" s="396">
      <c r="A25" s="17" t="n"/>
      <c r="B25" s="401" t="inlineStr">
        <is>
          <t>&gt; 0,5 Jahre und &lt;= 1 Jahr</t>
        </is>
      </c>
      <c r="C25" s="402" t="n"/>
      <c r="D25" s="68" t="n">
        <v>112.5</v>
      </c>
      <c r="E25" s="69" t="n">
        <v>81</v>
      </c>
      <c r="F25" s="68" t="n">
        <v>45.1</v>
      </c>
      <c r="G25" s="69" t="n">
        <v>49.5</v>
      </c>
      <c r="I25" s="68" t="n">
        <v>0</v>
      </c>
      <c r="J25" s="69" t="n">
        <v>0</v>
      </c>
    </row>
    <row r="26" ht="12.75" customHeight="1" s="396">
      <c r="A26" s="17" t="n">
        <v>1</v>
      </c>
      <c r="B26" s="401" t="inlineStr">
        <is>
          <t>&gt; 1 Jahr und &lt;= 1,5 Jahre</t>
        </is>
      </c>
      <c r="C26" s="402" t="n"/>
      <c r="D26" s="68" t="n">
        <v>73.09999999999999</v>
      </c>
      <c r="E26" s="69" t="n">
        <v>109</v>
      </c>
      <c r="F26" s="68" t="n">
        <v>101.2</v>
      </c>
      <c r="G26" s="69" t="n">
        <v>179.1</v>
      </c>
      <c r="I26" s="68" t="n">
        <v>103.6</v>
      </c>
      <c r="J26" s="69" t="n">
        <v>0</v>
      </c>
    </row>
    <row r="27" ht="12.75" customHeight="1" s="396">
      <c r="A27" s="17" t="n">
        <v>1</v>
      </c>
      <c r="B27" s="401" t="inlineStr">
        <is>
          <t>&gt; 1,5 Jahre und &lt;= 2 Jahre</t>
        </is>
      </c>
      <c r="C27" s="401" t="n"/>
      <c r="D27" s="70" t="n">
        <v>29.9</v>
      </c>
      <c r="E27" s="243" t="n">
        <v>39.4</v>
      </c>
      <c r="F27" s="70" t="n">
        <v>112.5</v>
      </c>
      <c r="G27" s="243" t="n">
        <v>75.7</v>
      </c>
      <c r="I27" s="68" t="n">
        <v>112.5</v>
      </c>
      <c r="J27" s="69" t="n">
        <v>0</v>
      </c>
    </row>
    <row r="28" ht="12.75" customHeight="1" s="396">
      <c r="A28" s="17" t="n">
        <v>1</v>
      </c>
      <c r="B28" s="401" t="inlineStr">
        <is>
          <t>&gt; 2 Jahre und &lt;= 3 Jahre</t>
        </is>
      </c>
      <c r="C28" s="401" t="n"/>
      <c r="D28" s="70" t="n">
        <v>244.9</v>
      </c>
      <c r="E28" s="243" t="n">
        <v>29.1</v>
      </c>
      <c r="F28" s="70" t="n">
        <v>100.7</v>
      </c>
      <c r="G28" s="243" t="n">
        <v>131.5</v>
      </c>
      <c r="I28" s="68" t="n">
        <v>103.1</v>
      </c>
      <c r="J28" s="69" t="n">
        <v>0</v>
      </c>
    </row>
    <row r="29" ht="12.75" customHeight="1" s="396">
      <c r="A29" s="17" t="n">
        <v>1</v>
      </c>
      <c r="B29" s="401" t="inlineStr">
        <is>
          <t>&gt; 3 Jahre und &lt;= 4 Jahre</t>
        </is>
      </c>
      <c r="C29" s="401" t="n"/>
      <c r="D29" s="70" t="n">
        <v>140.6</v>
      </c>
      <c r="E29" s="243" t="n">
        <v>55.3</v>
      </c>
      <c r="F29" s="70" t="n">
        <v>242.3</v>
      </c>
      <c r="G29" s="243" t="n">
        <v>28.5</v>
      </c>
      <c r="I29" s="68" t="n">
        <v>244.8</v>
      </c>
      <c r="J29" s="69" t="n">
        <v>0</v>
      </c>
    </row>
    <row r="30" ht="12.75" customHeight="1" s="396">
      <c r="A30" s="17" t="n">
        <v>1</v>
      </c>
      <c r="B30" s="401" t="inlineStr">
        <is>
          <t>&gt; 4 Jahre und &lt;= 5 Jahre</t>
        </is>
      </c>
      <c r="C30" s="401" t="n"/>
      <c r="D30" s="70" t="n">
        <v>241.9</v>
      </c>
      <c r="E30" s="243" t="n">
        <v>44.9</v>
      </c>
      <c r="F30" s="70" t="n">
        <v>140.6</v>
      </c>
      <c r="G30" s="243" t="n">
        <v>54.6</v>
      </c>
      <c r="I30" s="68" t="n">
        <v>140.6</v>
      </c>
      <c r="J30" s="69" t="n">
        <v>0</v>
      </c>
    </row>
    <row r="31" ht="12.75" customHeight="1" s="396">
      <c r="A31" s="17" t="n">
        <v>1</v>
      </c>
      <c r="B31" s="401" t="inlineStr">
        <is>
          <t>&gt; 5 Jahre und &lt;= 10 Jahre</t>
        </is>
      </c>
      <c r="C31" s="402" t="n"/>
      <c r="D31" s="68" t="n">
        <v>116.9</v>
      </c>
      <c r="E31" s="69" t="n">
        <v>195.3</v>
      </c>
      <c r="F31" s="68" t="n">
        <v>364.5</v>
      </c>
      <c r="G31" s="69" t="n">
        <v>224.9</v>
      </c>
      <c r="I31" s="68" t="n">
        <v>364.4</v>
      </c>
      <c r="J31" s="69" t="n">
        <v>0</v>
      </c>
    </row>
    <row r="32" ht="12.75" customHeight="1" s="396">
      <c r="B32" s="401" t="inlineStr">
        <is>
          <t>&gt; 10 Jahre</t>
        </is>
      </c>
      <c r="C32" s="402" t="n"/>
      <c r="D32" s="68" t="n">
        <v>235.4</v>
      </c>
      <c r="E32" s="69" t="n">
        <v>773</v>
      </c>
      <c r="F32" s="68" t="n">
        <v>284.7</v>
      </c>
      <c r="G32" s="69" t="n">
        <v>693.8</v>
      </c>
      <c r="I32" s="68" t="n">
        <v>229.8</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153.4</v>
      </c>
      <c r="E9" s="78" t="n">
        <v>194.3</v>
      </c>
    </row>
    <row r="10" ht="12.75" customHeight="1" s="396">
      <c r="A10" s="17" t="n">
        <v>0</v>
      </c>
      <c r="B10" s="79" t="inlineStr">
        <is>
          <t>Mehr als 300 Tsd. € bis einschließlich 1 Mio. €</t>
        </is>
      </c>
      <c r="C10" s="79" t="n"/>
      <c r="D10" s="68" t="n">
        <v>39.9</v>
      </c>
      <c r="E10" s="78" t="n">
        <v>44.4</v>
      </c>
    </row>
    <row r="11" ht="12.75" customHeight="1" s="396">
      <c r="A11" s="17" t="n"/>
      <c r="B11" s="79" t="inlineStr">
        <is>
          <t>Mehr als 1 Mio. € bis einschließlich 10 Mio. €</t>
        </is>
      </c>
      <c r="C11" s="79" t="n"/>
      <c r="D11" s="68" t="n">
        <v>330</v>
      </c>
      <c r="E11" s="78" t="n">
        <v>408.1</v>
      </c>
    </row>
    <row r="12" ht="12.75" customHeight="1" s="396">
      <c r="A12" s="17" t="n">
        <v>0</v>
      </c>
      <c r="B12" s="79" t="inlineStr">
        <is>
          <t>Mehr als 10 Mio. €</t>
        </is>
      </c>
      <c r="C12" s="79" t="n"/>
      <c r="D12" s="68" t="n">
        <v>13710.3</v>
      </c>
      <c r="E12" s="78" t="n">
        <v>11776.6</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146.3</v>
      </c>
      <c r="E21" s="69" t="n">
        <v>154.3</v>
      </c>
    </row>
    <row r="22" ht="12.75" customHeight="1" s="396">
      <c r="A22" s="17" t="n">
        <v>1</v>
      </c>
      <c r="B22" s="79" t="inlineStr">
        <is>
          <t>Mehr als 10 Mio. € bis einschließlich 100 Mio. €</t>
        </is>
      </c>
      <c r="C22" s="79" t="n"/>
      <c r="D22" s="70" t="n">
        <v>553.6</v>
      </c>
      <c r="E22" s="81" t="n">
        <v>435</v>
      </c>
    </row>
    <row r="23" ht="12.75" customHeight="1" s="396">
      <c r="A23" s="17" t="n">
        <v>1</v>
      </c>
      <c r="B23" s="79" t="inlineStr">
        <is>
          <t>Mehr als 100 Mio. €</t>
        </is>
      </c>
      <c r="C23" s="84" t="n"/>
      <c r="D23" s="85" t="n">
        <v>781.5</v>
      </c>
      <c r="E23" s="86" t="n">
        <v>891.4</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0</v>
      </c>
      <c r="H16" s="108" t="n">
        <v>108</v>
      </c>
      <c r="I16" s="108" t="n">
        <v>853.9</v>
      </c>
      <c r="J16" s="108" t="n">
        <v>0</v>
      </c>
      <c r="K16" s="108" t="n">
        <v>0</v>
      </c>
      <c r="L16" s="108">
        <f>SUM(M16:R16)</f>
        <v/>
      </c>
      <c r="M16" s="108" t="n">
        <v>4608.9</v>
      </c>
      <c r="N16" s="108" t="n">
        <v>3216.1</v>
      </c>
      <c r="O16" s="108" t="n">
        <v>1899.299999999999</v>
      </c>
      <c r="P16" s="108" t="n">
        <v>3547.4</v>
      </c>
      <c r="Q16" s="108" t="n">
        <v>0</v>
      </c>
      <c r="R16" s="108" t="n">
        <v>0</v>
      </c>
      <c r="S16" s="109" t="n">
        <v>0</v>
      </c>
      <c r="T16" s="296" t="n">
        <v>0</v>
      </c>
    </row>
    <row r="17" ht="12.75" customHeight="1" s="396">
      <c r="C17" s="104" t="n"/>
      <c r="D17" s="284">
        <f>"Jahr "&amp;(AktJahr-1)</f>
        <v/>
      </c>
      <c r="E17" s="297">
        <f>F17+L17</f>
        <v/>
      </c>
      <c r="F17" s="110">
        <f>SUM(G17:K17)</f>
        <v/>
      </c>
      <c r="G17" s="110" t="n">
        <v>0.1</v>
      </c>
      <c r="H17" s="110" t="n">
        <v>138.1</v>
      </c>
      <c r="I17" s="110" t="n">
        <v>752.6</v>
      </c>
      <c r="J17" s="110" t="n">
        <v>0</v>
      </c>
      <c r="K17" s="110" t="n">
        <v>0</v>
      </c>
      <c r="L17" s="110">
        <f>SUM(M17:R17)</f>
        <v/>
      </c>
      <c r="M17" s="110" t="n">
        <v>4080.4</v>
      </c>
      <c r="N17" s="110" t="n">
        <v>2930</v>
      </c>
      <c r="O17" s="110" t="n">
        <v>1539</v>
      </c>
      <c r="P17" s="110" t="n">
        <v>2947</v>
      </c>
      <c r="Q17" s="110" t="n">
        <v>36.2</v>
      </c>
      <c r="R17" s="110" t="n">
        <v>0</v>
      </c>
      <c r="S17" s="111" t="n">
        <v>0</v>
      </c>
      <c r="T17" s="298" t="n">
        <v>0</v>
      </c>
    </row>
    <row r="18" ht="12.75" customHeight="1" s="396">
      <c r="B18" s="13" t="inlineStr">
        <is>
          <t>DE</t>
        </is>
      </c>
      <c r="C18" s="106" t="inlineStr">
        <is>
          <t>Deutschland</t>
        </is>
      </c>
      <c r="D18" s="283">
        <f>$D$16</f>
        <v/>
      </c>
      <c r="E18" s="295">
        <f>F18+L18</f>
        <v/>
      </c>
      <c r="F18" s="108">
        <f>SUM(G18:K18)</f>
        <v/>
      </c>
      <c r="G18" s="108" t="n">
        <v>0</v>
      </c>
      <c r="H18" s="108" t="n">
        <v>108</v>
      </c>
      <c r="I18" s="108" t="n">
        <v>406.2</v>
      </c>
      <c r="J18" s="108" t="n">
        <v>0</v>
      </c>
      <c r="K18" s="108" t="n">
        <v>0</v>
      </c>
      <c r="L18" s="108">
        <f>SUM(M18:R18)</f>
        <v/>
      </c>
      <c r="M18" s="108" t="n">
        <v>223.6</v>
      </c>
      <c r="N18" s="108" t="n">
        <v>367.7</v>
      </c>
      <c r="O18" s="108" t="n">
        <v>272.7</v>
      </c>
      <c r="P18" s="108" t="n">
        <v>252.1</v>
      </c>
      <c r="Q18" s="108" t="n">
        <v>0</v>
      </c>
      <c r="R18" s="108" t="n">
        <v>0</v>
      </c>
      <c r="S18" s="109" t="n">
        <v>0</v>
      </c>
      <c r="T18" s="296" t="n">
        <v>0</v>
      </c>
    </row>
    <row r="19" ht="12.75" customHeight="1" s="396">
      <c r="C19" s="104" t="n"/>
      <c r="D19" s="284">
        <f>$D$17</f>
        <v/>
      </c>
      <c r="E19" s="297">
        <f>F19+L19</f>
        <v/>
      </c>
      <c r="F19" s="110">
        <f>SUM(G19:K19)</f>
        <v/>
      </c>
      <c r="G19" s="110" t="n">
        <v>0.1</v>
      </c>
      <c r="H19" s="110" t="n">
        <v>138.1</v>
      </c>
      <c r="I19" s="110" t="n">
        <v>418.2</v>
      </c>
      <c r="J19" s="110" t="n">
        <v>0</v>
      </c>
      <c r="K19" s="110" t="n">
        <v>0</v>
      </c>
      <c r="L19" s="110">
        <f>SUM(M19:R19)</f>
        <v/>
      </c>
      <c r="M19" s="110" t="n">
        <v>246</v>
      </c>
      <c r="N19" s="110" t="n">
        <v>423.9</v>
      </c>
      <c r="O19" s="110" t="n">
        <v>281.4</v>
      </c>
      <c r="P19" s="110" t="n">
        <v>279.9</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87.2</v>
      </c>
      <c r="N20" s="108" t="n">
        <v>66.59999999999999</v>
      </c>
      <c r="O20" s="108" t="n">
        <v>10</v>
      </c>
      <c r="P20" s="108" t="n">
        <v>58.1</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96.5</v>
      </c>
      <c r="N21" s="110" t="n">
        <v>66.59999999999999</v>
      </c>
      <c r="O21" s="110" t="n">
        <v>11.8</v>
      </c>
      <c r="P21" s="110" t="n">
        <v>58.1</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47.1</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21.9</v>
      </c>
      <c r="P25" s="110" t="n">
        <v>13.9</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18.7</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18.7</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58.4</v>
      </c>
      <c r="N28" s="108" t="n">
        <v>184.7</v>
      </c>
      <c r="O28" s="108" t="n">
        <v>35.3</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58.4</v>
      </c>
      <c r="N29" s="110" t="n">
        <v>189.7</v>
      </c>
      <c r="O29" s="110" t="n">
        <v>35.3</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9.9</v>
      </c>
      <c r="J30" s="108" t="n">
        <v>0</v>
      </c>
      <c r="K30" s="108" t="n">
        <v>0</v>
      </c>
      <c r="L30" s="108">
        <f>SUM(M30:R30)</f>
        <v/>
      </c>
      <c r="M30" s="108" t="n">
        <v>958.6</v>
      </c>
      <c r="N30" s="108" t="n">
        <v>272.8</v>
      </c>
      <c r="O30" s="108" t="n">
        <v>158.3</v>
      </c>
      <c r="P30" s="108" t="n">
        <v>206.6</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916.8</v>
      </c>
      <c r="N31" s="110" t="n">
        <v>116.1</v>
      </c>
      <c r="O31" s="110" t="n">
        <v>105.8</v>
      </c>
      <c r="P31" s="110" t="n">
        <v>118.6</v>
      </c>
      <c r="Q31" s="110" t="n">
        <v>36.2</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156.9</v>
      </c>
      <c r="J34" s="108" t="n">
        <v>0</v>
      </c>
      <c r="K34" s="108" t="n">
        <v>0</v>
      </c>
      <c r="L34" s="108">
        <f>SUM(M34:R34)</f>
        <v/>
      </c>
      <c r="M34" s="108" t="n">
        <v>335.1</v>
      </c>
      <c r="N34" s="108" t="n">
        <v>373.1</v>
      </c>
      <c r="O34" s="108" t="n">
        <v>364.4</v>
      </c>
      <c r="P34" s="108" t="n">
        <v>757.6</v>
      </c>
      <c r="Q34" s="108" t="n">
        <v>0</v>
      </c>
      <c r="R34" s="108" t="n">
        <v>0</v>
      </c>
      <c r="S34" s="109" t="n">
        <v>0</v>
      </c>
      <c r="T34" s="296" t="n">
        <v>0</v>
      </c>
    </row>
    <row r="35" ht="12.75" customHeight="1" s="396">
      <c r="C35" s="104" t="n"/>
      <c r="D35" s="284">
        <f>$D$17</f>
        <v/>
      </c>
      <c r="E35" s="297">
        <f>F35+L35</f>
        <v/>
      </c>
      <c r="F35" s="110">
        <f>SUM(G35:K35)</f>
        <v/>
      </c>
      <c r="G35" s="110" t="n">
        <v>0</v>
      </c>
      <c r="H35" s="110" t="n">
        <v>0</v>
      </c>
      <c r="I35" s="110" t="n">
        <v>161</v>
      </c>
      <c r="J35" s="110" t="n">
        <v>0</v>
      </c>
      <c r="K35" s="110" t="n">
        <v>0</v>
      </c>
      <c r="L35" s="110">
        <f>SUM(M35:R35)</f>
        <v/>
      </c>
      <c r="M35" s="110" t="n">
        <v>153</v>
      </c>
      <c r="N35" s="110" t="n">
        <v>441.5</v>
      </c>
      <c r="O35" s="110" t="n">
        <v>359.5</v>
      </c>
      <c r="P35" s="110" t="n">
        <v>694.8</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67.90000000000001</v>
      </c>
      <c r="N38" s="108" t="n">
        <v>383.4</v>
      </c>
      <c r="O38" s="108" t="n">
        <v>30.6</v>
      </c>
      <c r="P38" s="108" t="n">
        <v>40.2</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80.3</v>
      </c>
      <c r="N39" s="110" t="n">
        <v>326.2</v>
      </c>
      <c r="O39" s="110" t="n">
        <v>8.199999999999999</v>
      </c>
      <c r="P39" s="110" t="n">
        <v>49.1</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47</v>
      </c>
      <c r="N46" s="108" t="n">
        <v>0</v>
      </c>
      <c r="O46" s="108" t="n">
        <v>0</v>
      </c>
      <c r="P46" s="108" t="n">
        <v>4.5</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47</v>
      </c>
      <c r="N47" s="110" t="n">
        <v>0</v>
      </c>
      <c r="O47" s="110" t="n">
        <v>0</v>
      </c>
      <c r="P47" s="110" t="n">
        <v>4.5</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34.3</v>
      </c>
      <c r="N50" s="108" t="n">
        <v>0</v>
      </c>
      <c r="O50" s="108" t="n">
        <v>168.3</v>
      </c>
      <c r="P50" s="108" t="n">
        <v>497.7</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35.4</v>
      </c>
      <c r="N51" s="110" t="n">
        <v>0</v>
      </c>
      <c r="O51" s="110" t="n">
        <v>87.7</v>
      </c>
      <c r="P51" s="110" t="n">
        <v>487.7</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119.7</v>
      </c>
      <c r="O52" s="108" t="n">
        <v>8</v>
      </c>
      <c r="P52" s="108" t="n">
        <v>14.7</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122</v>
      </c>
      <c r="O53" s="110" t="n">
        <v>8</v>
      </c>
      <c r="P53" s="110" t="n">
        <v>14.7</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102</v>
      </c>
      <c r="N54" s="108" t="n">
        <v>191.9</v>
      </c>
      <c r="O54" s="108" t="n">
        <v>385.9</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80.3</v>
      </c>
      <c r="N55" s="110" t="n">
        <v>104.2</v>
      </c>
      <c r="O55" s="110" t="n">
        <v>281.2</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192</v>
      </c>
      <c r="N60" s="108" t="n">
        <v>140</v>
      </c>
      <c r="O60" s="108" t="n">
        <v>168.9</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162.8</v>
      </c>
      <c r="N61" s="110" t="n">
        <v>150</v>
      </c>
      <c r="O61" s="110" t="n">
        <v>144.1</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57.8</v>
      </c>
      <c r="N66" s="108" t="n">
        <v>702.6</v>
      </c>
      <c r="O66" s="108" t="n">
        <v>132.2</v>
      </c>
      <c r="P66" s="108" t="n">
        <v>51.2</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98.59999999999999</v>
      </c>
      <c r="N67" s="110" t="n">
        <v>638.4</v>
      </c>
      <c r="O67" s="110" t="n">
        <v>80.2</v>
      </c>
      <c r="P67" s="110" t="n">
        <v>51.6</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67.7</v>
      </c>
      <c r="P68" s="108" t="n">
        <v>10.2</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67.7</v>
      </c>
      <c r="P69" s="110" t="n">
        <v>10.2</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230.6</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203.6</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370.7</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337.1</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94.90000000000001</v>
      </c>
      <c r="J86" s="108" t="n">
        <v>0</v>
      </c>
      <c r="K86" s="108" t="n">
        <v>0</v>
      </c>
      <c r="L86" s="108">
        <f>SUM(M86:R86)</f>
        <v/>
      </c>
      <c r="M86" s="108" t="n">
        <v>2445</v>
      </c>
      <c r="N86" s="108" t="n">
        <v>394.9</v>
      </c>
      <c r="O86" s="108" t="n">
        <v>54.8</v>
      </c>
      <c r="P86" s="108" t="n">
        <v>939.3</v>
      </c>
      <c r="Q86" s="108" t="n">
        <v>0</v>
      </c>
      <c r="R86" s="108" t="n">
        <v>0</v>
      </c>
      <c r="S86" s="109" t="n">
        <v>0</v>
      </c>
      <c r="T86" s="296" t="n">
        <v>0</v>
      </c>
    </row>
    <row r="87" ht="12.75" customHeight="1" s="396">
      <c r="C87" s="104" t="n"/>
      <c r="D87" s="284">
        <f>$D$17</f>
        <v/>
      </c>
      <c r="E87" s="297">
        <f>F87+L87</f>
        <v/>
      </c>
      <c r="F87" s="110">
        <f>SUM(G87:K87)</f>
        <v/>
      </c>
      <c r="G87" s="110" t="n">
        <v>0</v>
      </c>
      <c r="H87" s="110" t="n">
        <v>0</v>
      </c>
      <c r="I87" s="110" t="n">
        <v>32.6</v>
      </c>
      <c r="J87" s="110" t="n">
        <v>0</v>
      </c>
      <c r="K87" s="110" t="n">
        <v>0</v>
      </c>
      <c r="L87" s="110">
        <f>SUM(M87:R87)</f>
        <v/>
      </c>
      <c r="M87" s="110" t="n">
        <v>2105.3</v>
      </c>
      <c r="N87" s="110" t="n">
        <v>332.7</v>
      </c>
      <c r="O87" s="110" t="n">
        <v>46.2</v>
      </c>
      <c r="P87" s="110" t="n">
        <v>563.6</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186</v>
      </c>
      <c r="J88" s="108" t="n">
        <v>0</v>
      </c>
      <c r="K88" s="108" t="n">
        <v>0</v>
      </c>
      <c r="L88" s="108">
        <f>SUM(M88:R88)</f>
        <v/>
      </c>
      <c r="M88" s="108" t="n">
        <v>0</v>
      </c>
      <c r="N88" s="108" t="n">
        <v>0</v>
      </c>
      <c r="O88" s="108" t="n">
        <v>42.2</v>
      </c>
      <c r="P88" s="108" t="n">
        <v>66.8</v>
      </c>
      <c r="Q88" s="108" t="n">
        <v>0</v>
      </c>
      <c r="R88" s="108" t="n">
        <v>0</v>
      </c>
      <c r="S88" s="109" t="n">
        <v>0</v>
      </c>
      <c r="T88" s="296" t="n">
        <v>0</v>
      </c>
    </row>
    <row r="89" ht="12.75" customHeight="1" s="396">
      <c r="C89" s="287" t="n"/>
      <c r="D89" s="288">
        <f>$D$17</f>
        <v/>
      </c>
      <c r="E89" s="299">
        <f>F89+L89</f>
        <v/>
      </c>
      <c r="F89" s="300">
        <f>SUM(G89:K89)</f>
        <v/>
      </c>
      <c r="G89" s="300" t="n">
        <v>0</v>
      </c>
      <c r="H89" s="300" t="n">
        <v>0</v>
      </c>
      <c r="I89" s="300" t="n">
        <v>140.8</v>
      </c>
      <c r="J89" s="300" t="n">
        <v>0</v>
      </c>
      <c r="K89" s="300" t="n">
        <v>0</v>
      </c>
      <c r="L89" s="300">
        <f>SUM(M89:R89)</f>
        <v/>
      </c>
      <c r="M89" s="300" t="n">
        <v>0</v>
      </c>
      <c r="N89" s="300" t="n">
        <v>0</v>
      </c>
      <c r="O89" s="300" t="n">
        <v>0</v>
      </c>
      <c r="P89" s="300" t="n">
        <v>59.6</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200</v>
      </c>
      <c r="H12" s="108" t="n">
        <v>939.9</v>
      </c>
      <c r="I12" s="108" t="n">
        <v>252.2</v>
      </c>
      <c r="J12" s="109" t="n">
        <v>18.1</v>
      </c>
      <c r="K12" s="145" t="n">
        <v>50.1</v>
      </c>
      <c r="L12" s="108" t="n">
        <v>0.7</v>
      </c>
      <c r="M12" s="108" t="n">
        <v>20.4</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200</v>
      </c>
      <c r="H13" s="150" t="n">
        <v>906.1</v>
      </c>
      <c r="I13" s="150" t="n">
        <v>282.6</v>
      </c>
      <c r="J13" s="151" t="n">
        <v>18</v>
      </c>
      <c r="K13" s="149" t="n">
        <v>50.1</v>
      </c>
      <c r="L13" s="150" t="n">
        <v>1.1</v>
      </c>
      <c r="M13" s="150" t="n">
        <v>22.8</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844.9</v>
      </c>
      <c r="I14" s="108" t="n">
        <v>232.2</v>
      </c>
      <c r="J14" s="109" t="n">
        <v>18.1</v>
      </c>
      <c r="K14" s="145" t="n">
        <v>0.1</v>
      </c>
      <c r="L14" s="108" t="n">
        <v>0.7</v>
      </c>
      <c r="M14" s="108" t="n">
        <v>20.4</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861.1</v>
      </c>
      <c r="I15" s="150" t="n">
        <v>262.6</v>
      </c>
      <c r="J15" s="151" t="n">
        <v>18</v>
      </c>
      <c r="K15" s="149" t="n">
        <v>0.1</v>
      </c>
      <c r="L15" s="150" t="n">
        <v>1.1</v>
      </c>
      <c r="M15" s="150" t="n">
        <v>22.8</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200</v>
      </c>
      <c r="H48" s="108" t="n">
        <v>25</v>
      </c>
      <c r="I48" s="108" t="n">
        <v>0</v>
      </c>
      <c r="J48" s="109" t="n">
        <v>0</v>
      </c>
      <c r="K48" s="145" t="n">
        <v>50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200</v>
      </c>
      <c r="H49" s="150" t="n">
        <v>25</v>
      </c>
      <c r="I49" s="150" t="n">
        <v>0</v>
      </c>
      <c r="J49" s="151" t="n">
        <v>0</v>
      </c>
      <c r="K49" s="149" t="n">
        <v>50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70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20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20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20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1043</v>
      </c>
      <c r="F13" s="108" t="n">
        <v>0</v>
      </c>
      <c r="G13" s="108" t="n">
        <v>0</v>
      </c>
      <c r="H13" s="147" t="n">
        <v>0</v>
      </c>
      <c r="I13" s="108" t="n">
        <v>0</v>
      </c>
      <c r="J13" s="296" t="n">
        <v>1043</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698.5</v>
      </c>
      <c r="F15" s="108" t="n">
        <v>0</v>
      </c>
      <c r="G15" s="108" t="n">
        <v>0</v>
      </c>
      <c r="H15" s="147" t="n">
        <v>0</v>
      </c>
      <c r="I15" s="108" t="n">
        <v>0</v>
      </c>
      <c r="J15" s="296" t="n">
        <v>698.5</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35</v>
      </c>
      <c r="F21" s="108" t="n">
        <v>0</v>
      </c>
      <c r="G21" s="108" t="n">
        <v>0</v>
      </c>
      <c r="H21" s="147" t="n">
        <v>0</v>
      </c>
      <c r="I21" s="108" t="n">
        <v>0</v>
      </c>
      <c r="J21" s="296" t="n">
        <v>35</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18</v>
      </c>
      <c r="F27" s="108" t="n">
        <v>0</v>
      </c>
      <c r="G27" s="108" t="n">
        <v>0</v>
      </c>
      <c r="H27" s="147" t="n">
        <v>0</v>
      </c>
      <c r="I27" s="108" t="n">
        <v>0</v>
      </c>
      <c r="J27" s="296" t="n">
        <v>18</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10</v>
      </c>
      <c r="F49" s="108" t="n">
        <v>0</v>
      </c>
      <c r="G49" s="108" t="n">
        <v>0</v>
      </c>
      <c r="H49" s="147" t="n">
        <v>0</v>
      </c>
      <c r="I49" s="108" t="n">
        <v>0</v>
      </c>
      <c r="J49" s="296" t="n">
        <v>10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75</v>
      </c>
      <c r="F63" s="108" t="n">
        <v>0</v>
      </c>
      <c r="G63" s="108" t="n">
        <v>0</v>
      </c>
      <c r="H63" s="147" t="n">
        <v>0</v>
      </c>
      <c r="I63" s="108" t="n">
        <v>0</v>
      </c>
      <c r="J63" s="296" t="n">
        <v>75</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206.5</v>
      </c>
      <c r="F87" s="108" t="n">
        <v>0</v>
      </c>
      <c r="G87" s="108" t="n">
        <v>0</v>
      </c>
      <c r="H87" s="147" t="n">
        <v>0</v>
      </c>
      <c r="I87" s="108" t="n">
        <v>0</v>
      </c>
      <c r="J87" s="296" t="n">
        <v>206.5</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