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Kreditbank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Taubenstraße 7-9</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10117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120300 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info@dkb.de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www.dkb.de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4924.5</v>
      </c>
      <c r="E21" s="378" t="n">
        <v>5208.5</v>
      </c>
      <c r="F21" s="377" t="n">
        <v>5165.8</v>
      </c>
      <c r="G21" s="378" t="n">
        <v>5764.4</v>
      </c>
      <c r="H21" s="377" t="n">
        <v>4750.5</v>
      </c>
      <c r="I21" s="378" t="n">
        <v>5179.4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7162.3</v>
      </c>
      <c r="E23" s="386" t="n">
        <v>7172.8</v>
      </c>
      <c r="F23" s="385" t="n">
        <v>7444.2</v>
      </c>
      <c r="G23" s="386" t="n">
        <v>8029.9</v>
      </c>
      <c r="H23" s="385" t="n">
        <v>6502</v>
      </c>
      <c r="I23" s="386" t="n">
        <v>7026</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2237.8</v>
      </c>
      <c r="E28" s="400" t="n">
        <v>1964.3</v>
      </c>
      <c r="F28" s="399" t="n">
        <v>2278.4</v>
      </c>
      <c r="G28" s="400" t="n">
        <v>2265.5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6394.8</v>
      </c>
      <c r="E34" s="378" t="n">
        <v>6582.8</v>
      </c>
      <c r="F34" s="377" t="n">
        <v>6440.5</v>
      </c>
      <c r="G34" s="378" t="n">
        <v>6960.8</v>
      </c>
      <c r="H34" s="377" t="n">
        <v>5963.2</v>
      </c>
      <c r="I34" s="378" t="n">
        <v>6283.9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8004.8</v>
      </c>
      <c r="E36" s="386" t="n">
        <v>8680.200000000001</v>
      </c>
      <c r="F36" s="385" t="n">
        <v>8156.7</v>
      </c>
      <c r="G36" s="386" t="n">
        <v>9563.1</v>
      </c>
      <c r="H36" s="385" t="n">
        <v>7044</v>
      </c>
      <c r="I36" s="386" t="n">
        <v>8171.4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1610</v>
      </c>
      <c r="E41" s="400" t="n">
        <v>2097.4</v>
      </c>
      <c r="F41" s="399" t="n">
        <v>1716.2</v>
      </c>
      <c r="G41" s="400" t="n">
        <v>2602.3</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4924.5</v>
      </c>
      <c r="E9" s="622" t="n">
        <v>5208.5</v>
      </c>
    </row>
    <row customHeight="1" ht="20.1" r="10" s="349">
      <c r="A10" s="623" t="n">
        <v>0</v>
      </c>
      <c r="B10" s="624" t="inlineStr">
        <is>
          <t>thereof percentage share of fixed-rate Pfandbriefe
section 28 para. 1 no. 9</t>
        </is>
      </c>
      <c r="C10" s="625" t="inlineStr">
        <is>
          <t>%</t>
        </is>
      </c>
      <c r="D10" s="626" t="n">
        <v>100</v>
      </c>
      <c r="E10" s="627" t="n">
        <v>98.90000000000001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7162.3</v>
      </c>
      <c r="E12" s="622" t="n">
        <v>7172.8</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330</v>
      </c>
      <c r="E15" s="635" t="n">
        <v>410</v>
      </c>
    </row>
    <row customHeight="1" ht="20.1" r="16" s="349">
      <c r="A16" s="623" t="n">
        <v>0</v>
      </c>
      <c r="B16" s="632" t="inlineStr">
        <is>
          <t>thereof percentage share of fixed-rate cover assets
section 28 para. 1 no. 9</t>
        </is>
      </c>
      <c r="C16" s="636" t="inlineStr">
        <is>
          <t>%</t>
        </is>
      </c>
      <c r="D16" s="634" t="n">
        <v>95.09999999999999</v>
      </c>
      <c r="E16" s="635" t="n">
        <v>93.8</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8.800000000000001</v>
      </c>
      <c r="E28" s="635" t="n">
        <v>9.1</v>
      </c>
    </row>
    <row customHeight="1" ht="30" r="29" s="349">
      <c r="A29" s="613" t="n">
        <v>0</v>
      </c>
      <c r="B29" s="640" t="inlineStr">
        <is>
          <t>average loan-to-value ratio, weighted using the mortgage lending value
section 28 para. 2 no. 3</t>
        </is>
      </c>
      <c r="C29" s="636" t="inlineStr">
        <is>
          <t>%</t>
        </is>
      </c>
      <c r="D29" s="634" t="n">
        <v>50.5</v>
      </c>
      <c r="E29" s="635" t="n">
        <v>51.2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6394.8</v>
      </c>
      <c r="E34" s="649" t="n">
        <v>6582.8</v>
      </c>
    </row>
    <row customHeight="1" ht="20.1" r="35" s="349">
      <c r="A35" s="613" t="n">
        <v>1</v>
      </c>
      <c r="B35" s="624" t="inlineStr">
        <is>
          <t>thereof percentage share of fixed-rate Pfandbriefe
section 28 para. 1 no. 9</t>
        </is>
      </c>
      <c r="C35" s="625" t="inlineStr">
        <is>
          <t>%</t>
        </is>
      </c>
      <c r="D35" s="626" t="n">
        <v>96.09999999999999</v>
      </c>
      <c r="E35" s="627" t="n">
        <v>96.2</v>
      </c>
    </row>
    <row customHeight="1" ht="8.1" r="36" s="349">
      <c r="A36" s="613" t="n">
        <v>1</v>
      </c>
      <c r="B36" s="628" t="n"/>
      <c r="C36" s="375" t="n"/>
      <c r="D36" s="375" t="n"/>
      <c r="E36" s="629" t="n"/>
    </row>
    <row customHeight="1" ht="15.95" r="37" s="349">
      <c r="A37" s="613" t="n">
        <v>1</v>
      </c>
      <c r="B37" s="630" t="inlineStr">
        <is>
          <t>Cover Pool</t>
        </is>
      </c>
      <c r="C37" s="650" t="inlineStr">
        <is>
          <t>(€ mn.)</t>
        </is>
      </c>
      <c r="D37" s="648" t="n">
        <v>8004.8</v>
      </c>
      <c r="E37" s="649" t="n">
        <v>8680.200000000001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96.3</v>
      </c>
      <c r="E41" s="635" t="n">
        <v>95.2</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28.04.2022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Kreditbank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1015</v>
      </c>
      <c r="E11" s="425" t="n">
        <v>355.5</v>
      </c>
      <c r="F11" s="424" t="n">
        <v>111</v>
      </c>
      <c r="G11" s="425" t="n">
        <v>512.6</v>
      </c>
    </row>
    <row customHeight="1" ht="12.8" r="12" s="349">
      <c r="A12" s="365" t="n">
        <v>0</v>
      </c>
      <c r="B12" s="422" t="inlineStr">
        <is>
          <t>&gt; 0,5 years and &lt;= 1 year</t>
        </is>
      </c>
      <c r="C12" s="423" t="n"/>
      <c r="D12" s="424" t="n">
        <v>742</v>
      </c>
      <c r="E12" s="425" t="n">
        <v>452.1</v>
      </c>
      <c r="F12" s="424" t="n">
        <v>123</v>
      </c>
      <c r="G12" s="425" t="n">
        <v>376.1</v>
      </c>
    </row>
    <row customHeight="1" ht="12.8" r="13" s="349">
      <c r="A13" s="365" t="n">
        <v>0</v>
      </c>
      <c r="B13" s="422" t="inlineStr">
        <is>
          <t>&gt; 1  year and &lt;= 1,5 years</t>
        </is>
      </c>
      <c r="C13" s="423" t="n"/>
      <c r="D13" s="424" t="n">
        <v>125</v>
      </c>
      <c r="E13" s="425" t="n">
        <v>226.9</v>
      </c>
      <c r="F13" s="424" t="n">
        <v>1015</v>
      </c>
      <c r="G13" s="425" t="n">
        <v>297.6</v>
      </c>
    </row>
    <row customHeight="1" ht="12.8" r="14" s="349">
      <c r="A14" s="365" t="n">
        <v>0</v>
      </c>
      <c r="B14" s="422" t="inlineStr">
        <is>
          <t>&gt; 1,5 years and &lt;= 2 years</t>
        </is>
      </c>
      <c r="C14" s="422" t="n"/>
      <c r="D14" s="426" t="n">
        <v>160.5</v>
      </c>
      <c r="E14" s="427" t="n">
        <v>334.7</v>
      </c>
      <c r="F14" s="426" t="n">
        <v>742</v>
      </c>
      <c r="G14" s="427" t="n">
        <v>439.2</v>
      </c>
    </row>
    <row customHeight="1" ht="12.8" r="15" s="349">
      <c r="A15" s="365" t="n">
        <v>0</v>
      </c>
      <c r="B15" s="422" t="inlineStr">
        <is>
          <t>&gt; 2 years and &lt;= 3 years</t>
        </is>
      </c>
      <c r="C15" s="422" t="n"/>
      <c r="D15" s="426" t="n">
        <v>975</v>
      </c>
      <c r="E15" s="427" t="n">
        <v>894.7</v>
      </c>
      <c r="F15" s="426" t="n">
        <v>335.5</v>
      </c>
      <c r="G15" s="427" t="n">
        <v>648.4</v>
      </c>
    </row>
    <row customHeight="1" ht="12.8" r="16" s="349">
      <c r="A16" s="365" t="n">
        <v>0</v>
      </c>
      <c r="B16" s="422" t="inlineStr">
        <is>
          <t>&gt; 3 years and &lt;= 4 years</t>
        </is>
      </c>
      <c r="C16" s="422" t="n"/>
      <c r="D16" s="426" t="n">
        <v>527</v>
      </c>
      <c r="E16" s="427" t="n">
        <v>688.4</v>
      </c>
      <c r="F16" s="426" t="n">
        <v>975</v>
      </c>
      <c r="G16" s="427" t="n">
        <v>846.7</v>
      </c>
    </row>
    <row customHeight="1" ht="12.8" r="17" s="349">
      <c r="A17" s="365" t="n">
        <v>0</v>
      </c>
      <c r="B17" s="422" t="inlineStr">
        <is>
          <t>&gt; 4 years and &lt;= 5 years</t>
        </is>
      </c>
      <c r="C17" s="422" t="n"/>
      <c r="D17" s="426" t="n">
        <v>525</v>
      </c>
      <c r="E17" s="427" t="n">
        <v>672</v>
      </c>
      <c r="F17" s="426" t="n">
        <v>527</v>
      </c>
      <c r="G17" s="427" t="n">
        <v>735</v>
      </c>
    </row>
    <row customHeight="1" ht="12.8" r="18" s="349">
      <c r="A18" s="365" t="n">
        <v>0</v>
      </c>
      <c r="B18" s="422" t="inlineStr">
        <is>
          <t>&gt; 5 years and &lt;= 10 years</t>
        </is>
      </c>
      <c r="C18" s="423" t="n"/>
      <c r="D18" s="424" t="n">
        <v>480</v>
      </c>
      <c r="E18" s="425" t="n">
        <v>2182.3</v>
      </c>
      <c r="F18" s="424" t="n">
        <v>795</v>
      </c>
      <c r="G18" s="425" t="n">
        <v>2109.7</v>
      </c>
    </row>
    <row customHeight="1" ht="12.8" r="19" s="349">
      <c r="A19" s="365" t="n">
        <v>0</v>
      </c>
      <c r="B19" s="422" t="inlineStr">
        <is>
          <t>&gt; 10 years</t>
        </is>
      </c>
      <c r="C19" s="423" t="n"/>
      <c r="D19" s="424" t="n">
        <v>375</v>
      </c>
      <c r="E19" s="425" t="n">
        <v>1355.7</v>
      </c>
      <c r="F19" s="424" t="n">
        <v>585</v>
      </c>
      <c r="G19" s="425" t="n">
        <v>1207.6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1000</v>
      </c>
      <c r="E24" s="425" t="n">
        <v>445.5</v>
      </c>
      <c r="F24" s="424" t="n">
        <v>0.01</v>
      </c>
      <c r="G24" s="425" t="n">
        <v>420.9</v>
      </c>
    </row>
    <row customHeight="1" ht="12.8" r="25" s="349">
      <c r="A25" s="365" t="n">
        <v>1</v>
      </c>
      <c r="B25" s="422" t="inlineStr">
        <is>
          <t>&gt; 0,5 years and &lt;= 1 year</t>
        </is>
      </c>
      <c r="C25" s="423" t="n"/>
      <c r="D25" s="424" t="n">
        <v>1442</v>
      </c>
      <c r="E25" s="425" t="n">
        <v>608.3</v>
      </c>
      <c r="F25" s="424" t="n">
        <v>188</v>
      </c>
      <c r="G25" s="425" t="n">
        <v>599.1</v>
      </c>
    </row>
    <row customHeight="1" ht="12.8" r="26" s="349">
      <c r="A26" s="365" t="n">
        <v>1</v>
      </c>
      <c r="B26" s="422" t="inlineStr">
        <is>
          <t>&gt; 1  year and &lt;= 1,5 years</t>
        </is>
      </c>
      <c r="C26" s="423" t="n"/>
      <c r="D26" s="424" t="n">
        <v>548.5</v>
      </c>
      <c r="E26" s="425" t="n">
        <v>242.1</v>
      </c>
      <c r="F26" s="424" t="n">
        <v>1000</v>
      </c>
      <c r="G26" s="425" t="n">
        <v>357.3</v>
      </c>
    </row>
    <row customHeight="1" ht="12.8" r="27" s="349">
      <c r="A27" s="365" t="n">
        <v>1</v>
      </c>
      <c r="B27" s="422" t="inlineStr">
        <is>
          <t>&gt; 1,5 years and &lt;= 2 years</t>
        </is>
      </c>
      <c r="C27" s="422" t="n"/>
      <c r="D27" s="426" t="n">
        <v>426</v>
      </c>
      <c r="E27" s="427" t="n">
        <v>460.9</v>
      </c>
      <c r="F27" s="426" t="n">
        <v>1442</v>
      </c>
      <c r="G27" s="427" t="n">
        <v>579.5</v>
      </c>
    </row>
    <row customHeight="1" ht="12.8" r="28" s="349">
      <c r="A28" s="365" t="n">
        <v>1</v>
      </c>
      <c r="B28" s="422" t="inlineStr">
        <is>
          <t>&gt; 2 years and &lt;= 3 years</t>
        </is>
      </c>
      <c r="C28" s="422" t="n"/>
      <c r="D28" s="426" t="n">
        <v>1085</v>
      </c>
      <c r="E28" s="427" t="n">
        <v>960.7</v>
      </c>
      <c r="F28" s="426" t="n">
        <v>974.5</v>
      </c>
      <c r="G28" s="427" t="n">
        <v>805</v>
      </c>
    </row>
    <row customHeight="1" ht="12.8" r="29" s="349">
      <c r="A29" s="365" t="n">
        <v>1</v>
      </c>
      <c r="B29" s="422" t="inlineStr">
        <is>
          <t>&gt; 3 years and &lt;= 4 years</t>
        </is>
      </c>
      <c r="C29" s="422" t="n"/>
      <c r="D29" s="426" t="n">
        <v>145.5</v>
      </c>
      <c r="E29" s="427" t="n">
        <v>654.7</v>
      </c>
      <c r="F29" s="426" t="n">
        <v>1085</v>
      </c>
      <c r="G29" s="427" t="n">
        <v>871.2</v>
      </c>
    </row>
    <row customHeight="1" ht="12.8" r="30" s="349">
      <c r="A30" s="365" t="n">
        <v>1</v>
      </c>
      <c r="B30" s="422" t="inlineStr">
        <is>
          <t>&gt; 4 years and &lt;= 5 years</t>
        </is>
      </c>
      <c r="C30" s="422" t="n"/>
      <c r="D30" s="426" t="n">
        <v>210</v>
      </c>
      <c r="E30" s="427" t="n">
        <v>537.9</v>
      </c>
      <c r="F30" s="426" t="n">
        <v>145.5</v>
      </c>
      <c r="G30" s="427" t="n">
        <v>641.4</v>
      </c>
    </row>
    <row customHeight="1" ht="12.8" r="31" s="349">
      <c r="A31" s="365" t="n">
        <v>1</v>
      </c>
      <c r="B31" s="422" t="inlineStr">
        <is>
          <t>&gt; 5 years and &lt;= 10 years</t>
        </is>
      </c>
      <c r="C31" s="423" t="n"/>
      <c r="D31" s="424" t="n">
        <v>1231.8</v>
      </c>
      <c r="E31" s="425" t="n">
        <v>2123.3</v>
      </c>
      <c r="F31" s="424" t="n">
        <v>1381.8</v>
      </c>
      <c r="G31" s="425" t="n">
        <v>2263</v>
      </c>
    </row>
    <row customHeight="1" ht="12.8" r="32" s="349">
      <c r="A32" s="365" t="n">
        <v>1</v>
      </c>
      <c r="B32" s="422" t="inlineStr">
        <is>
          <t>&gt; 10 years</t>
        </is>
      </c>
      <c r="C32" s="423" t="n"/>
      <c r="D32" s="426" t="n">
        <v>306</v>
      </c>
      <c r="E32" s="427" t="n">
        <v>1971.4</v>
      </c>
      <c r="F32" s="426" t="n">
        <v>366</v>
      </c>
      <c r="G32" s="427" t="n">
        <v>2142.9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1601.3</v>
      </c>
      <c r="E9" s="438" t="n">
        <v>1924.6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533.8</v>
      </c>
      <c r="E10" s="440" t="n">
        <v>655.8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3017.4</v>
      </c>
      <c r="E11" s="440" t="n">
        <v>3045.6</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1679.8</v>
      </c>
      <c r="E12" s="440" t="n">
        <v>1136.8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2961.8</v>
      </c>
      <c r="E21" s="425" t="n">
        <v>3239.8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3898.3</v>
      </c>
      <c r="E22" s="440" t="n">
        <v>4190.9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1144.7</v>
      </c>
      <c r="E23" s="446" t="n">
        <v>1249.5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403.2</v>
      </c>
      <c r="H16" s="490" t="n">
        <v>1060.9</v>
      </c>
      <c r="I16" s="490" t="n">
        <v>5237.7</v>
      </c>
      <c r="J16" s="490" t="n">
        <v>0</v>
      </c>
      <c r="K16" s="490" t="n">
        <v>0</v>
      </c>
      <c r="L16" s="490">
        <f>SUM(M16:R16)</f>
        <v/>
      </c>
      <c r="M16" s="490" t="n">
        <v>45.9</v>
      </c>
      <c r="N16" s="490" t="n">
        <v>11.6</v>
      </c>
      <c r="O16" s="490" t="n">
        <v>0</v>
      </c>
      <c r="P16" s="490" t="n">
        <v>73</v>
      </c>
      <c r="Q16" s="490" t="n">
        <v>0</v>
      </c>
      <c r="R16" s="490" t="n">
        <v>0</v>
      </c>
      <c r="S16" s="491" t="n">
        <v>0</v>
      </c>
      <c r="T16" s="490" t="n">
        <v>0</v>
      </c>
    </row>
    <row customHeight="1" ht="12.75" r="17" s="349">
      <c r="B17" s="348" t="n"/>
      <c r="C17" s="484" t="n"/>
      <c r="D17" s="484">
        <f>"year "&amp;(AktJahr-1)</f>
        <v/>
      </c>
      <c r="E17" s="492">
        <f>F17+L17</f>
        <v/>
      </c>
      <c r="F17" s="492">
        <f>SUM(G17:K17)</f>
        <v/>
      </c>
      <c r="G17" s="492" t="n">
        <v>491.9</v>
      </c>
      <c r="H17" s="492" t="n">
        <v>1266.3</v>
      </c>
      <c r="I17" s="492" t="n">
        <v>4853.4</v>
      </c>
      <c r="J17" s="492" t="n">
        <v>0</v>
      </c>
      <c r="K17" s="492" t="n">
        <v>0</v>
      </c>
      <c r="L17" s="492">
        <f>SUM(M17:R17)</f>
        <v/>
      </c>
      <c r="M17" s="492" t="n">
        <v>54.1</v>
      </c>
      <c r="N17" s="492" t="n">
        <v>14.4</v>
      </c>
      <c r="O17" s="492" t="n">
        <v>0</v>
      </c>
      <c r="P17" s="492" t="n">
        <v>82.7</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403.2</v>
      </c>
      <c r="H18" s="490" t="n">
        <v>1060.9</v>
      </c>
      <c r="I18" s="490" t="n">
        <v>5237.7</v>
      </c>
      <c r="J18" s="490" t="n">
        <v>0</v>
      </c>
      <c r="K18" s="490" t="n">
        <v>0</v>
      </c>
      <c r="L18" s="490">
        <f>SUM(M18:R18)</f>
        <v/>
      </c>
      <c r="M18" s="490" t="n">
        <v>45.9</v>
      </c>
      <c r="N18" s="490" t="n">
        <v>11.6</v>
      </c>
      <c r="O18" s="490" t="n">
        <v>0</v>
      </c>
      <c r="P18" s="490" t="n">
        <v>73</v>
      </c>
      <c r="Q18" s="490" t="n">
        <v>0</v>
      </c>
      <c r="R18" s="490" t="n">
        <v>0</v>
      </c>
      <c r="S18" s="491" t="n">
        <v>0</v>
      </c>
      <c r="T18" s="490" t="n">
        <v>0</v>
      </c>
    </row>
    <row customHeight="1" ht="12.8" r="19" s="349">
      <c r="B19" s="348" t="n"/>
      <c r="C19" s="484" t="n"/>
      <c r="D19" s="484">
        <f>$D$17</f>
        <v/>
      </c>
      <c r="E19" s="492">
        <f>F19+L19</f>
        <v/>
      </c>
      <c r="F19" s="492">
        <f>SUM(G19:K19)</f>
        <v/>
      </c>
      <c r="G19" s="492" t="n">
        <v>491.9</v>
      </c>
      <c r="H19" s="492" t="n">
        <v>1266.3</v>
      </c>
      <c r="I19" s="492" t="n">
        <v>4853.4</v>
      </c>
      <c r="J19" s="492" t="n">
        <v>0</v>
      </c>
      <c r="K19" s="492" t="n">
        <v>0</v>
      </c>
      <c r="L19" s="492">
        <f>SUM(M19:R19)</f>
        <v/>
      </c>
      <c r="M19" s="492" t="n">
        <v>54.1</v>
      </c>
      <c r="N19" s="492" t="n">
        <v>14.4</v>
      </c>
      <c r="O19" s="492" t="n">
        <v>0</v>
      </c>
      <c r="P19" s="492" t="n">
        <v>82.7</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10.9</v>
      </c>
      <c r="H12" s="490" t="n">
        <v>479.6</v>
      </c>
      <c r="I12" s="490" t="n">
        <v>4382</v>
      </c>
      <c r="J12" s="534" t="n">
        <v>1823.2</v>
      </c>
      <c r="K12" s="533" t="n">
        <v>0.9</v>
      </c>
      <c r="L12" s="490" t="n">
        <v>290.8</v>
      </c>
      <c r="M12" s="490" t="n">
        <v>974.6</v>
      </c>
      <c r="N12" s="535" t="n">
        <v>42.8</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12.1</v>
      </c>
      <c r="H13" s="539" t="n">
        <v>488.8</v>
      </c>
      <c r="I13" s="539" t="n">
        <v>6553.2</v>
      </c>
      <c r="J13" s="540" t="n">
        <v>200.3</v>
      </c>
      <c r="K13" s="538" t="n">
        <v>1.1</v>
      </c>
      <c r="L13" s="539" t="n">
        <v>407.3</v>
      </c>
      <c r="M13" s="539" t="n">
        <v>1014.2</v>
      </c>
      <c r="N13" s="541" t="n">
        <v>3.2</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10.9</v>
      </c>
      <c r="H14" s="490" t="n">
        <v>479.6</v>
      </c>
      <c r="I14" s="490" t="n">
        <v>4382</v>
      </c>
      <c r="J14" s="534" t="n">
        <v>1823.2</v>
      </c>
      <c r="K14" s="533" t="n">
        <v>0.9</v>
      </c>
      <c r="L14" s="490" t="n">
        <v>290.8</v>
      </c>
      <c r="M14" s="490" t="n">
        <v>974.6</v>
      </c>
      <c r="N14" s="535" t="n">
        <v>42.8</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12.1</v>
      </c>
      <c r="H15" s="539" t="n">
        <v>488.8</v>
      </c>
      <c r="I15" s="539" t="n">
        <v>6553.2</v>
      </c>
      <c r="J15" s="540" t="n">
        <v>200.3</v>
      </c>
      <c r="K15" s="538" t="n">
        <v>1.1</v>
      </c>
      <c r="L15" s="539" t="n">
        <v>407.3</v>
      </c>
      <c r="M15" s="539" t="n">
        <v>1014.2</v>
      </c>
      <c r="N15" s="541" t="n">
        <v>3.2</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330</v>
      </c>
      <c r="F13" s="490" t="n">
        <v>0</v>
      </c>
      <c r="G13" s="490" t="n">
        <v>0</v>
      </c>
      <c r="H13" s="490" t="n">
        <v>0</v>
      </c>
      <c r="I13" s="535" t="n">
        <v>330</v>
      </c>
    </row>
    <row customHeight="1" ht="12.8" r="14" s="349">
      <c r="B14" s="604" t="n"/>
      <c r="C14" s="439" t="n"/>
      <c r="D14" s="439">
        <f>"Jahr "&amp;(AktJahr-1)</f>
        <v/>
      </c>
      <c r="E14" s="536" t="n">
        <v>410</v>
      </c>
      <c r="F14" s="539" t="n">
        <v>0</v>
      </c>
      <c r="G14" s="539" t="n">
        <v>0</v>
      </c>
      <c r="H14" s="539" t="n">
        <v>0</v>
      </c>
      <c r="I14" s="541" t="n">
        <v>410</v>
      </c>
    </row>
    <row customHeight="1" ht="12.8" r="15" s="349">
      <c r="B15" s="604" t="inlineStr">
        <is>
          <t>DE</t>
        </is>
      </c>
      <c r="C15" s="488" t="inlineStr">
        <is>
          <t>Germany</t>
        </is>
      </c>
      <c r="D15" s="489">
        <f>$D$13</f>
        <v/>
      </c>
      <c r="E15" s="531" t="n">
        <v>330</v>
      </c>
      <c r="F15" s="490" t="n">
        <v>0</v>
      </c>
      <c r="G15" s="490" t="n">
        <v>0</v>
      </c>
      <c r="H15" s="490" t="n">
        <v>0</v>
      </c>
      <c r="I15" s="535" t="n">
        <v>330</v>
      </c>
    </row>
    <row customHeight="1" ht="12.8" r="16" s="349">
      <c r="B16" s="604" t="n"/>
      <c r="C16" s="439" t="n"/>
      <c r="D16" s="439">
        <f>$D$14</f>
        <v/>
      </c>
      <c r="E16" s="536" t="n">
        <v>410</v>
      </c>
      <c r="F16" s="539" t="n">
        <v>0</v>
      </c>
      <c r="G16" s="539" t="n">
        <v>0</v>
      </c>
      <c r="H16" s="539" t="n">
        <v>0</v>
      </c>
      <c r="I16" s="541" t="n">
        <v>410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