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<sst xmlns="http://schemas.openxmlformats.org/spreadsheetml/2006/main" uniqueCount="654">
  <si>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Landesbank Berlin AG</t>
  </si>
  <si>
    <t>Alexanderplatz 2</t>
  </si>
  <si>
    <t>10178 Berlin</t>
  </si>
  <si>
    <t>Telefon: +49 30 869 801</t>
  </si>
  <si>
    <t>Telefax: +49 30 869 830 74</t>
  </si>
  <si>
    <t>E-Mail: information@lbb.de</t>
  </si>
  <si>
    <t>Internet: www.lbb.de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</si>
  <si>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</si>
  <si>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</si>
  <si>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</si>
  <si>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</si>
  <si>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</si>
  <si>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</si>
  <si>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</si>
  <si>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</si>
  <si>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</si>
  <si>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</si>
  <si>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</si>
  <si>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</si>
  <si>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</si>
  <si>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</si>
  <si>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</si>
  <si>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</si>
  <si>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</si>
  <si>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</si>
  <si>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</si>
  <si>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</si>
  <si>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</si>
  <si>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</si>
  <si>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</si>
  <si>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</si>
  <si>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</si>
  <si>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</si>
  <si>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</si>
  <si>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</si>
  <si>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</si>
  <si>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</si>
  <si>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</si>
  <si>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</si>
  <si>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</si>
  <si>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</si>
  <si>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</si>
  <si>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</si>
  <si>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</si>
  <si>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</si>
  <si>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</si>
  <si>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</si>
  <si>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</si>
  <si>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</si>
  <si>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</si>
  <si>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</si>
  <si>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</si>
  <si>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</si>
  <si>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</si>
  <si>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</si>
  <si>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</si>
  <si>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</si>
  <si>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</si>
  <si>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</si>
  <si>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</si>
  <si>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</si>
  <si>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</si>
  <si>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</si>
  <si>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</si>
  <si>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</si>
  <si>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</si>
  <si>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</si>
  <si>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</si>
  <si>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</si>
  <si>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</si>
  <si>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</si>
  <si>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</si>
  <si>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</si>
  <si>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</si>
  <si>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</si>
  <si>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</si>
  <si>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</si>
  <si>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</si>
  <si>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</si>
  <si>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</si>
  <si>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</si>
  <si>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</si>
  <si>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</si>
  <si>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</si>
  <si>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</si>
  <si>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</si>
  <si>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</si>
  <si>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</si>
  <si>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</si>
  <si>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</si>
  <si>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</si>
  <si>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</si>
  <si>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</si>
  <si>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</si>
  <si>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</si>
  <si>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</si>
  <si>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</si>
  <si>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</si>
  <si>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</si>
  <si>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</si>
  <si>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</si>
  <si>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</si>
  <si>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</si>
  <si>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</si>
  <si>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</si>
  <si>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</si>
  <si>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</si>
  <si>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</si>
  <si>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</si>
  <si>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</si>
  <si>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</si>
  <si>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</si>
  <si>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</si>
  <si>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</si>
  <si>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</si>
  <si>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</si>
  <si>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</si>
  <si>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</si>
  <si>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</si>
  <si>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</si>
  <si>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</si>
  <si>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</si>
  <si>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</si>
  <si>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</si>
  <si>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</si>
  <si>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</si>
  <si>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</si>
  <si>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</si>
  <si>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</si>
  <si>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</si>
  <si>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</si>
  <si>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</si>
  <si>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</si>
  <si>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</si>
  <si>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</si>
  <si>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</si>
  <si>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</si>
  <si>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</si>
  <si>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</si>
  <si>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</si>
  <si>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</si>
  <si>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</si>
  <si>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</si>
  <si>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</si>
  <si>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</si>
  <si>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</si>
  <si>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</si>
  <si>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</si>
  <si>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</si>
  <si>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</si>
  <si>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</si>
  <si>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</si>
  <si>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</si>
  <si>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</si>
  <si>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</si>
  <si>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</si>
  <si>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</si>
  <si>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</si>
  <si>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</si>
  <si>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</si>
  <si>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</si>
  <si>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</si>
  <si>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</si>
  <si>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</si>
  <si>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</si>
  <si>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</si>
  <si>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</si>
  <si>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</si>
  <si>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</si>
  <si>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</si>
  <si>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</si>
  <si>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</si>
  <si>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</si>
  <si>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</si>
  <si>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</si>
  <si>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</si>
  <si>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</si>
  <si>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</si>
  <si>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</si>
  <si>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</si>
  <si>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</si>
  <si>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</si>
  <si>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</si>
  <si>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</si>
  <si>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</si>
  <si>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</si>
  <si>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</si>
  <si>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</si>
  <si>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</si>
  <si>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</si>
  <si>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</si>
  <si>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</si>
  <si>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</si>
  <si>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</si>
  <si>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</si>
  <si>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</si>
  <si>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</si>
  <si>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</si>
  <si>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</si>
  <si>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</si>
  <si>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</si>
  <si>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</si>
  <si>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</si>
  <si>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</si>
  <si>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</si>
  <si>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</si>
  <si>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</si>
  <si>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</si>
  <si>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</si>
  <si>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</si>
  <si>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</si>
  <si>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</si>
  <si>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</si>
  <si>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</si>
  <si>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</si>
  <si>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</si>
  <si>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</si>
  <si>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</si>
  <si>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</si>
  <si>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</si>
  <si>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</si>
  <si>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</si>
  <si>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</si>
  <si>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</si>
  <si>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</si>
  <si>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</si>
  <si>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</si>
  <si>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</si>
  <si>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</si>
  <si>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</si>
  <si>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</si>
  <si>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</si>
  <si>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</si>
  <si>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</si>
  <si>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</si>
  <si>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</si>
  <si>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</si>
  <si>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</si>
  <si>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</si>
  <si>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</si>
  <si>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</si>
  <si>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</si>
  <si>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</si>
  <si>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</si>
  <si>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</si>
  <si>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</si>
  <si>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</si>
  <si>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</si>
  <si>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</si>
  <si>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</si>
  <si>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</si>
  <si>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</si>
  <si>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</si>
  <si>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</si>
  <si>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</si>
  <si>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</si>
  <si>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</si>
  <si>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</si>
  <si>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</si>
  <si>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</si>
  <si>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</si>
  <si>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</si>
  <si>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</si>
  <si>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</si>
  <si>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</si>
  <si>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</si>
  <si>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</si>
  <si>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</si>
  <si>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</si>
  <si>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</si>
  <si>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</si>
  <si>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</si>
  <si>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</si>
  <si>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</si>
  <si>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</si>
  <si>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</si>
  <si>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</si>
  <si>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</si>
  <si>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</si>
  <si>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</si>
  <si>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</si>
  <si>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</si>
  <si>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</si>
  <si>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</si>
  <si>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</si>
  <si>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</si>
  <si>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</si>
  <si>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</si>
  <si>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</si>
  <si>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</si>
  <si>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</si>
  <si>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</si>
  <si>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</si>
  <si>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</si>
  <si>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</si>
  <si>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</si>
  <si>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</si>
  <si>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</si>
  <si>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</si>
  <si>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</si>
  <si>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</si>
  <si>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</si>
  <si>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</si>
  <si>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</si>
  <si>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</si>
  <si>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</si>
  <si>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</si>
  <si>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</si>
  <si>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</si>
  <si>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</si>
  <si>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</si>
  <si>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</si>
  <si>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</si>
  <si>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</si>
  <si>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</si>
  <si>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</si>
  <si>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</si>
  <si>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</si>
  <si>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</si>
  <si>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</si>
  <si>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</si>
  <si>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</si>
  <si>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</si>
  <si>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</si>
  <si>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</si>
  <si>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</si>
  <si>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</si>
  <si>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</si>
  <si>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</si>
  <si>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</si>
  <si>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</si>
  <si>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</si>
  <si>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</si>
  <si>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</si>
  <si>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</si>
  <si>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</si>
  <si>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</si>
  <si>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</si>
  <si>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</si>
  <si>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</si>
  <si>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</si>
  <si>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</si>
  <si>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</si>
  <si>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</si>
  <si>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</si>
  <si>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</si>
  <si>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</si>
  <si>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</si>
  <si>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</si>
  <si>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</si>
  <si>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</si>
  <si>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</si>
  <si>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</si>
  <si>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</si>
  <si>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</si>
  <si>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</si>
  <si>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</si>
  <si>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</si>
  <si>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</si>
  <si>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</si>
  <si>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</si>
  <si>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</si>
  <si>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</si>
  <si>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</si>
  <si>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</si>
  <si>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</si>
  <si>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</si>
  <si>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</si>
  <si>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</si>
  <si>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</si>
  <si>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</si>
  <si>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</si>
  <si>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</si>
  <si>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</si>
  <si>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</si>
  <si>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</si>
  <si>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</si>
  <si>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</si>
  <si>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</si>
  <si>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</si>
  <si>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</si>
  <si>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</si>
  <si>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</si>
  <si>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</si>
  <si>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</si>
  <si>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</si>
  <si>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</si>
  <si>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</si>
  <si>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</si>
  <si>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</si>
  <si>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</si>
  <si>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</si>
  <si>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</si>
  <si>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</si>
  <si>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</si>
  <si>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</si>
  <si>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</si>
  <si>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</si>
  <si>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</si>
  <si>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</si>
  <si>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</si>
  <si>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</si>
  <si>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</si>
  <si>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</si>
  <si>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</si>
  <si>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</si>
  <si>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</si>
  <si>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</si>
  <si>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</si>
  <si>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</si>
  <si>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</si>
  <si>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</si>
  <si>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</si>
  <si>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</si>
  <si>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</si>
  <si>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</si>
  <si>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</si>
  <si>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</si>
  <si>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</si>
  <si>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</si>
  <si>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</si>
  <si>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</si>
  <si>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</si>
  <si>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</si>
  <si>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</si>
  <si>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</si>
  <si>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</si>
  <si>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</si>
  <si>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</si>
  <si>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</si>
  <si>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</si>
  <si>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</si>
  <si>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</si>
  <si>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</si>
  <si>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</si>
  <si>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</si>
  <si>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</si>
  <si>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</si>
  <si>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</si>
  <si>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</si>
  <si>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</si>
  <si>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</si>
  <si>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</si>
  <si>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</si>
  <si>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</si>
  <si>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</si>
  <si>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</si>
  <si>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</si>
  <si>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</si>
  <si>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</si>
  <si>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</si>
  <si>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</si>
  <si>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</si>
  <si>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</si>
  <si>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</si>
  <si>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</si>
  <si>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</si>
  <si>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</si>
  <si>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</si>
  <si>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</si>
  <si>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</si>
  <si>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</si>
  <si>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</si>
  <si>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</si>
  <si>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</si>
  <si>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</si>
  <si>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</si>
  <si>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</si>
  <si>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</si>
  <si>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</si>
  <si>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</si>
  <si>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</si>
  <si>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</si>
  <si>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</si>
  <si>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</si>
  <si>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</si>
  <si>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</si>
  <si>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</si>
  <si>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</si>
  <si>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</si>
  <si>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</si>
  <si>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</si>
  <si>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</si>
  <si>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</si>
  <si>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</si>
  <si>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</si>
  <si>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</si>
  <si>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</si>
  <si>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</si>
  <si>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</si>
  <si>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</si>
  <si>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</si>
  <si>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</si>
  <si>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</si>
  <si>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</si>
  <si>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</si>
  <si>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</si>
  <si>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</si>
  <si>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</si>
  <si>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</si>
  <si>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</si>
  <si>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</si>
  <si>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</si>
  <si>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</si>
  <si>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</si>
  <si>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</si>
  <si>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</si>
  <si>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</si>
  <si>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</si>
  <si>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</si>
  <si>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</si>
  <si>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</si>
  <si>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</si>
  <si>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</si>
  <si>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</si>
  <si>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</si>
  <si>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</si>
  <si>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</si>
  <si>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</si>
  <si>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</si>
  <si>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</si>
  <si>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</si>
  <si>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</si>
  <si>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</si>
  <si>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</si>
  <si>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</si>
  <si>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</si>
  <si>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</si>
  <si>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</si>
  <si>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</si>
  <si>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</si>
  <si>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</si>
  <si>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</si>
  <si>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</si>
  <si>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</si>
  <si>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</si>
  <si>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</si>
  <si>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</si>
  <si>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</si>
  <si>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</si>
  <si>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</si>
  <si>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</si>
  <si>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</si>
  <si>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</si>
  <si>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</si>
  <si>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</si>
  <si>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</si>
  <si>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</si>
  <si>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</si>
  <si>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</si>
  <si>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</si>
  <si>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</si>
  <si>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</si>
  <si>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</si>
  <si>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</si>
  <si>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</si>
  <si>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</si>
  <si>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</si>
  <si>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</si>
  <si>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</si>
  <si>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</si>
  <si>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</si>
  <si>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</si>
  <si>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</si>
  <si>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</si>
  <si>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</si>
  <si>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</si>
  <si>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</si>
  <si>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</si>
  <si>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</si>
  <si>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</si>
  <si>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</si>
  <si>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</si>
  <si>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</si>
  <si>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</si>
  <si>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</si>
  <si>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</si>
  <si>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</si>
  <si>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</si>
  <si>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</si>
  <si>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</si>
  <si>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</si>
  <si>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</si>
  <si>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</si>
  <si>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</si>
  <si>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</si>
  <si>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</si>
  <si>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06.05.2020</t>
  </si>
  <si>
    <t>StatistikNr</t>
  </si>
  <si>
    <t>vdp-Statistik TvExt gem. § 28 PfandBG</t>
  </si>
  <si>
    <t>(Stand/Version)</t>
  </si>
  <si>
    <t>AktJahr</t>
  </si>
  <si>
    <t>2020</t>
  </si>
  <si>
    <t>StatistikBez</t>
  </si>
  <si>
    <t>Angaben gemäß Transparenzvorschriften</t>
  </si>
  <si>
    <t>MapVersDat</t>
  </si>
  <si>
    <t>20.07.2016</t>
  </si>
  <si>
    <t>AktMonat</t>
  </si>
  <si>
    <t>ErstelltAm</t>
  </si>
  <si>
    <t>MapVersNr</t>
  </si>
  <si>
    <t>3.10</t>
  </si>
  <si>
    <t>Datenart</t>
  </si>
  <si>
    <t>Leer</t>
  </si>
  <si>
    <t>-</t>
  </si>
  <si>
    <t>MapArt</t>
  </si>
  <si>
    <t>Mappenart (Intern)</t>
  </si>
  <si>
    <t>Institut</t>
  </si>
  <si>
    <t>LBB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</si>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</sst>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295275"/>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3830</v>
      </c>
      <c r="E21" s="377" t="n">
        <v>3847</v>
      </c>
      <c r="F21" s="376" t="n">
        <v>4028.573</v>
      </c>
      <c r="G21" s="377" t="n">
        <v>3986.607</v>
      </c>
      <c r="H21" s="376" t="n">
        <v>3816.51</v>
      </c>
      <c r="I21" s="377" t="n">
        <v>3759.282</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5329.425</v>
      </c>
      <c r="E23" s="385" t="n">
        <v>4482.463</v>
      </c>
      <c r="F23" s="384" t="n">
        <v>6012.75</v>
      </c>
      <c r="G23" s="385" t="n">
        <v>4901.208000000001</v>
      </c>
      <c r="H23" s="384" t="n">
        <v>5639.55</v>
      </c>
      <c r="I23" s="385" t="n">
        <v>4611.766000000001</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1499.425</v>
      </c>
      <c r="E28" s="398" t="n">
        <v>635.463</v>
      </c>
      <c r="F28" s="397" t="n">
        <v>1984.177</v>
      </c>
      <c r="G28" s="398" t="n">
        <v>914.601</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412</v>
      </c>
      <c r="E34" s="377" t="n">
        <v>311</v>
      </c>
      <c r="F34" s="376" t="n">
        <v>418.614</v>
      </c>
      <c r="G34" s="377" t="n">
        <v>319.377</v>
      </c>
      <c r="H34" s="376" t="n">
        <v>404.675</v>
      </c>
      <c r="I34" s="377" t="n">
        <v>316.566</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743.86</v>
      </c>
      <c r="E36" s="385" t="n">
        <v>744.2810000000001</v>
      </c>
      <c r="F36" s="384" t="n">
        <v>754.78</v>
      </c>
      <c r="G36" s="385" t="n">
        <v>801.609</v>
      </c>
      <c r="H36" s="384" t="n">
        <v>721.2380000000001</v>
      </c>
      <c r="I36" s="385" t="n">
        <v>774.977</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331.86</v>
      </c>
      <c r="E41" s="398" t="n">
        <v>433.281</v>
      </c>
      <c r="F41" s="397" t="n">
        <v>336.166</v>
      </c>
      <c r="G41" s="398" t="n">
        <v>482.232</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v>0</v>
      </c>
      <c r="F13" s="483" t="n">
        <v>0</v>
      </c>
      <c r="G13" s="483" t="n">
        <v>0</v>
      </c>
      <c r="H13" s="526" t="n">
        <v>0</v>
      </c>
    </row>
    <row customHeight="1" ht="12.8" r="14" s="349" spans="1:8">
      <c r="B14" s="588" t="n"/>
      <c r="C14" s="436" t="n"/>
      <c r="D14" s="436">
        <f>"Jahr "&amp;(AktJahr-1)</f>
        <v/>
      </c>
      <c r="E14" s="527" t="n">
        <v>0</v>
      </c>
      <c r="F14" s="530" t="n">
        <v>0</v>
      </c>
      <c r="G14" s="530" t="n">
        <v>0</v>
      </c>
      <c r="H14" s="532" t="n">
        <v>0</v>
      </c>
    </row>
    <row customHeight="1" ht="12.8" r="15" s="349" spans="1:8">
      <c r="B15" s="588" t="s">
        <v>77</v>
      </c>
      <c r="C15" s="481" t="s">
        <v>78</v>
      </c>
      <c r="D15" s="482">
        <f>$D$13</f>
        <v/>
      </c>
      <c r="E15" s="522" t="n">
        <v>0</v>
      </c>
      <c r="F15" s="483" t="n">
        <v>0</v>
      </c>
      <c r="G15" s="483" t="n">
        <v>0</v>
      </c>
      <c r="H15" s="526" t="n">
        <v>0</v>
      </c>
    </row>
    <row customHeight="1" ht="12.8" r="16" s="349" spans="1:8">
      <c r="B16" s="588" t="n"/>
      <c r="C16" s="436" t="n"/>
      <c r="D16" s="436">
        <f>$D$14</f>
        <v/>
      </c>
      <c r="E16" s="527" t="n">
        <v>0</v>
      </c>
      <c r="F16" s="530" t="n">
        <v>0</v>
      </c>
      <c r="G16" s="530" t="n">
        <v>0</v>
      </c>
      <c r="H16" s="532" t="n">
        <v>0</v>
      </c>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3830</v>
      </c>
      <c r="E9" s="606" t="n">
        <v>3847</v>
      </c>
    </row>
    <row customHeight="1" ht="20.1" r="10" s="349" spans="1:5">
      <c r="A10" s="607" t="n">
        <v>0</v>
      </c>
      <c r="B10" s="608" t="s">
        <v>551</v>
      </c>
      <c r="C10" s="609" t="s">
        <v>552</v>
      </c>
      <c r="D10" s="610" t="n">
        <v>95</v>
      </c>
      <c r="E10" s="611" t="n">
        <v>95</v>
      </c>
    </row>
    <row customHeight="1" ht="8.1" r="11" s="349" spans="1:5">
      <c r="A11" s="597" t="n">
        <v>0</v>
      </c>
      <c r="B11" s="612" t="n"/>
      <c r="C11" s="374" t="n"/>
      <c r="D11" s="374" t="n"/>
      <c r="E11" s="613" t="n"/>
    </row>
    <row customHeight="1" ht="15.95" r="12" s="349" spans="1:5">
      <c r="A12" s="597" t="n">
        <v>0</v>
      </c>
      <c r="B12" s="614" t="s">
        <v>14</v>
      </c>
      <c r="C12" s="615" t="s">
        <v>18</v>
      </c>
      <c r="D12" s="605" t="n">
        <v>5329.425</v>
      </c>
      <c r="E12" s="606" t="n">
        <v>4482.463</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87</v>
      </c>
      <c r="E16" s="619" t="n">
        <v>85</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4</v>
      </c>
      <c r="E28" s="619" t="n">
        <v>4</v>
      </c>
    </row>
    <row customHeight="1" ht="30" r="29" s="349" spans="1:5">
      <c r="A29" s="597" t="n">
        <v>0</v>
      </c>
      <c r="B29" s="623" t="s">
        <v>571</v>
      </c>
      <c r="C29" s="620" t="s">
        <v>552</v>
      </c>
      <c r="D29" s="618" t="n">
        <v>55</v>
      </c>
      <c r="E29" s="619" t="n">
        <v>55</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412</v>
      </c>
      <c r="E34" s="631" t="n">
        <v>311</v>
      </c>
    </row>
    <row customHeight="1" ht="20.1" r="35" s="349" spans="1:5">
      <c r="A35" s="597" t="n">
        <v>1</v>
      </c>
      <c r="B35" s="608" t="s">
        <v>551</v>
      </c>
      <c r="C35" s="609" t="s">
        <v>552</v>
      </c>
      <c r="D35" s="610" t="n">
        <v>75</v>
      </c>
      <c r="E35" s="611" t="n">
        <v>66</v>
      </c>
    </row>
    <row customHeight="1" ht="8.1" r="36" s="349" spans="1:5">
      <c r="A36" s="597" t="n">
        <v>1</v>
      </c>
      <c r="B36" s="612" t="n"/>
      <c r="C36" s="374" t="n"/>
      <c r="D36" s="374" t="n"/>
      <c r="E36" s="613" t="n"/>
    </row>
    <row customHeight="1" ht="15.95" r="37" s="349" spans="1:5">
      <c r="A37" s="597" t="n">
        <v>1</v>
      </c>
      <c r="B37" s="614" t="s">
        <v>14</v>
      </c>
      <c r="C37" s="632" t="s">
        <v>18</v>
      </c>
      <c r="D37" s="630" t="n">
        <v>743.86</v>
      </c>
      <c r="E37" s="631" t="n">
        <v>744.2810000000001</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100</v>
      </c>
      <c r="E41" s="619" t="n">
        <v>84</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335</v>
      </c>
      <c r="E11" s="422" t="n">
        <v>1119.14</v>
      </c>
      <c r="F11" s="421" t="n">
        <v>186</v>
      </c>
      <c r="G11" s="422" t="n">
        <v>1015.033</v>
      </c>
    </row>
    <row customHeight="1" ht="12.8" r="12" s="349" spans="1:7">
      <c r="A12" s="365" t="n">
        <v>0</v>
      </c>
      <c r="B12" s="420" t="s">
        <v>29</v>
      </c>
      <c r="D12" s="421" t="n">
        <v>35</v>
      </c>
      <c r="E12" s="422" t="n">
        <v>69.14400000000001</v>
      </c>
      <c r="F12" s="421" t="n">
        <v>101</v>
      </c>
      <c r="G12" s="422" t="n">
        <v>85.21600000000001</v>
      </c>
    </row>
    <row customHeight="1" ht="12.8" r="13" s="349" spans="1:7">
      <c r="A13" s="365" t="n">
        <v>0</v>
      </c>
      <c r="B13" s="420" t="s">
        <v>30</v>
      </c>
      <c r="D13" s="421" t="n">
        <v>52</v>
      </c>
      <c r="E13" s="422" t="n">
        <v>37.802</v>
      </c>
      <c r="F13" s="421" t="n">
        <v>315</v>
      </c>
      <c r="G13" s="422" t="n">
        <v>71.28400000000001</v>
      </c>
    </row>
    <row customHeight="1" ht="12.8" r="14" s="349" spans="1:7">
      <c r="A14" s="365" t="n">
        <v>0</v>
      </c>
      <c r="B14" s="420" t="s">
        <v>31</v>
      </c>
      <c r="C14" s="420" t="n"/>
      <c r="D14" s="423" t="n">
        <v>370</v>
      </c>
      <c r="E14" s="424" t="n">
        <v>81.988</v>
      </c>
      <c r="F14" s="423" t="n">
        <v>35</v>
      </c>
      <c r="G14" s="424" t="n">
        <v>128.781</v>
      </c>
    </row>
    <row customHeight="1" ht="12.8" r="15" s="349" spans="1:7">
      <c r="A15" s="365" t="n">
        <v>0</v>
      </c>
      <c r="B15" s="420" t="s">
        <v>32</v>
      </c>
      <c r="C15" s="420" t="n"/>
      <c r="D15" s="423" t="n">
        <v>380</v>
      </c>
      <c r="E15" s="424" t="n">
        <v>320.105</v>
      </c>
      <c r="F15" s="423" t="n">
        <v>422</v>
      </c>
      <c r="G15" s="424" t="n">
        <v>116.213</v>
      </c>
    </row>
    <row customHeight="1" ht="12.8" r="16" s="349" spans="1:7">
      <c r="A16" s="365" t="n">
        <v>0</v>
      </c>
      <c r="B16" s="420" t="s">
        <v>33</v>
      </c>
      <c r="C16" s="420" t="n"/>
      <c r="D16" s="423" t="n">
        <v>499</v>
      </c>
      <c r="E16" s="424" t="n">
        <v>248.464</v>
      </c>
      <c r="F16" s="423" t="n">
        <v>380</v>
      </c>
      <c r="G16" s="424" t="n">
        <v>156.718</v>
      </c>
    </row>
    <row customHeight="1" ht="12.8" r="17" s="349" spans="1:7">
      <c r="A17" s="365" t="n">
        <v>0</v>
      </c>
      <c r="B17" s="420" t="s">
        <v>34</v>
      </c>
      <c r="C17" s="420" t="n"/>
      <c r="D17" s="423" t="n">
        <v>515</v>
      </c>
      <c r="E17" s="424" t="n">
        <v>354.509</v>
      </c>
      <c r="F17" s="423" t="n">
        <v>249</v>
      </c>
      <c r="G17" s="424" t="n">
        <v>223.669</v>
      </c>
    </row>
    <row customHeight="1" ht="12.8" r="18" s="349" spans="1:7">
      <c r="A18" s="365" t="n">
        <v>0</v>
      </c>
      <c r="B18" s="420" t="s">
        <v>35</v>
      </c>
      <c r="D18" s="421" t="n">
        <v>1197</v>
      </c>
      <c r="E18" s="422" t="n">
        <v>2071.994</v>
      </c>
      <c r="F18" s="421" t="n">
        <v>1650</v>
      </c>
      <c r="G18" s="422" t="n">
        <v>1842.541</v>
      </c>
    </row>
    <row customHeight="1" ht="12.8" r="19" s="349" spans="1:7">
      <c r="A19" s="365" t="n">
        <v>0</v>
      </c>
      <c r="B19" s="420" t="s">
        <v>36</v>
      </c>
      <c r="D19" s="421" t="n">
        <v>447</v>
      </c>
      <c r="E19" s="422" t="n">
        <v>1026.279</v>
      </c>
      <c r="F19" s="421" t="n">
        <v>509</v>
      </c>
      <c r="G19" s="422" t="n">
        <v>843.006</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122</v>
      </c>
      <c r="E24" s="422" t="n">
        <v>55.712</v>
      </c>
      <c r="F24" s="421" t="n">
        <v>149</v>
      </c>
      <c r="G24" s="422" t="n">
        <v>159.273</v>
      </c>
    </row>
    <row customHeight="1" ht="12.8" r="25" s="349" spans="1:7">
      <c r="A25" s="365" t="n">
        <v>1</v>
      </c>
      <c r="B25" s="420" t="s">
        <v>29</v>
      </c>
      <c r="D25" s="421" t="n">
        <v>30</v>
      </c>
      <c r="E25" s="422" t="n">
        <v>137.326</v>
      </c>
      <c r="F25" s="421" t="n">
        <v>0</v>
      </c>
      <c r="G25" s="422" t="n">
        <v>40.504</v>
      </c>
    </row>
    <row customHeight="1" ht="12.8" r="26" s="349" spans="1:7">
      <c r="A26" s="365" t="n">
        <v>1</v>
      </c>
      <c r="B26" s="420" t="s">
        <v>30</v>
      </c>
      <c r="D26" s="421" t="n">
        <v>0</v>
      </c>
      <c r="E26" s="422" t="n">
        <v>35</v>
      </c>
      <c r="F26" s="421" t="n">
        <v>122</v>
      </c>
      <c r="G26" s="422" t="n">
        <v>57.074</v>
      </c>
    </row>
    <row customHeight="1" ht="12.8" r="27" s="349" spans="1:7">
      <c r="A27" s="365" t="n">
        <v>1</v>
      </c>
      <c r="B27" s="420" t="s">
        <v>31</v>
      </c>
      <c r="C27" s="420" t="n"/>
      <c r="D27" s="423" t="n">
        <v>0</v>
      </c>
      <c r="E27" s="424" t="n">
        <v>15.2</v>
      </c>
      <c r="F27" s="423" t="n">
        <v>30</v>
      </c>
      <c r="G27" s="424" t="n">
        <v>88.68300000000001</v>
      </c>
    </row>
    <row customHeight="1" ht="12.8" r="28" s="349" spans="1:7">
      <c r="A28" s="365" t="n">
        <v>1</v>
      </c>
      <c r="B28" s="420" t="s">
        <v>32</v>
      </c>
      <c r="C28" s="420" t="n"/>
      <c r="D28" s="423" t="n">
        <v>0</v>
      </c>
      <c r="E28" s="424" t="n">
        <v>9</v>
      </c>
      <c r="F28" s="423" t="n">
        <v>0</v>
      </c>
      <c r="G28" s="424" t="n">
        <v>57.892</v>
      </c>
    </row>
    <row customHeight="1" ht="12.8" r="29" s="349" spans="1:7">
      <c r="A29" s="365" t="n">
        <v>1</v>
      </c>
      <c r="B29" s="420" t="s">
        <v>33</v>
      </c>
      <c r="C29" s="420" t="n"/>
      <c r="D29" s="423" t="n">
        <v>10</v>
      </c>
      <c r="E29" s="424" t="n">
        <v>147.946</v>
      </c>
      <c r="F29" s="423" t="n">
        <v>0</v>
      </c>
      <c r="G29" s="424" t="n">
        <v>12.04</v>
      </c>
    </row>
    <row customHeight="1" ht="12.8" r="30" s="349" spans="1:7">
      <c r="A30" s="365" t="n">
        <v>1</v>
      </c>
      <c r="B30" s="420" t="s">
        <v>34</v>
      </c>
      <c r="C30" s="420" t="n"/>
      <c r="D30" s="423" t="n">
        <v>0</v>
      </c>
      <c r="E30" s="424" t="n">
        <v>0.785</v>
      </c>
      <c r="F30" s="423" t="n">
        <v>10</v>
      </c>
      <c r="G30" s="424" t="n">
        <v>154.23</v>
      </c>
    </row>
    <row customHeight="1" ht="12.8" r="31" s="349" spans="1:7">
      <c r="A31" s="365" t="n">
        <v>1</v>
      </c>
      <c r="B31" s="420" t="s">
        <v>35</v>
      </c>
      <c r="D31" s="421" t="n">
        <v>250</v>
      </c>
      <c r="E31" s="422" t="n">
        <v>242.89</v>
      </c>
      <c r="F31" s="421" t="n">
        <v>0</v>
      </c>
      <c r="G31" s="422" t="n">
        <v>174.585</v>
      </c>
    </row>
    <row customHeight="1" ht="12.8" r="32" s="349" spans="1:7">
      <c r="A32" s="365" t="n">
        <v>1</v>
      </c>
      <c r="B32" s="420" t="s">
        <v>36</v>
      </c>
      <c r="D32" s="423" t="n">
        <v>0</v>
      </c>
      <c r="E32" s="424" t="n">
        <v>100</v>
      </c>
      <c r="F32" s="423" t="n">
        <v>0</v>
      </c>
      <c r="G32" s="424" t="n">
        <v>0</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491.611</v>
      </c>
      <c r="E9" s="435" t="n">
        <v>428.36</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281.858</v>
      </c>
      <c r="E10" s="437" t="n">
        <v>269.064</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1127.433</v>
      </c>
      <c r="E11" s="437" t="n">
        <v>1038.415</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3118.523</v>
      </c>
      <c r="E12" s="437" t="n">
        <v>2506.625</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15.16</v>
      </c>
      <c r="E21" s="422" t="n">
        <v>15.978</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348.7</v>
      </c>
      <c r="E22" s="437" t="n">
        <v>338.367</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380</v>
      </c>
      <c r="E23" s="443" t="n">
        <v>389.936</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210.448</v>
      </c>
      <c r="H16" s="483" t="n">
        <v>224.055</v>
      </c>
      <c r="I16" s="483" t="n">
        <v>2869.228</v>
      </c>
      <c r="J16" s="483" t="n">
        <v>0</v>
      </c>
      <c r="K16" s="483" t="n">
        <v>0</v>
      </c>
      <c r="L16" s="483">
        <f>SUM(M16:R16)</f>
        <v/>
      </c>
      <c r="M16" s="483" t="n">
        <v>996.36</v>
      </c>
      <c r="N16" s="483" t="n">
        <v>294.792</v>
      </c>
      <c r="O16" s="483" t="n">
        <v>124.542</v>
      </c>
      <c r="P16" s="483" t="n">
        <v>299.818</v>
      </c>
      <c r="Q16" s="483" t="n">
        <v>0</v>
      </c>
      <c r="R16" s="483" t="n">
        <v>0.181</v>
      </c>
      <c r="S16" s="484" t="n">
        <v>0.007</v>
      </c>
      <c r="T16" s="483" t="n">
        <v>0</v>
      </c>
    </row>
    <row customHeight="1" ht="12.75" r="17" s="349" spans="1:20">
      <c r="B17" s="348" t="n"/>
      <c r="C17" s="477" t="n"/>
      <c r="D17" s="477">
        <f>"year "&amp;(AktJahr-1)</f>
        <v/>
      </c>
      <c r="E17" s="485">
        <f>F17+L17</f>
        <v/>
      </c>
      <c r="F17" s="485">
        <f>SUM(G17:K17)</f>
        <v/>
      </c>
      <c r="G17" s="485" t="n">
        <v>166.076</v>
      </c>
      <c r="H17" s="485" t="n">
        <v>200.039</v>
      </c>
      <c r="I17" s="485" t="n">
        <v>2316.446</v>
      </c>
      <c r="J17" s="485" t="n">
        <v>0</v>
      </c>
      <c r="K17" s="485" t="n">
        <v>0</v>
      </c>
      <c r="L17" s="485">
        <f>SUM(M17:R17)</f>
        <v/>
      </c>
      <c r="M17" s="485" t="n">
        <v>966.7280000000001</v>
      </c>
      <c r="N17" s="485" t="n">
        <v>154.637</v>
      </c>
      <c r="O17" s="485" t="n">
        <v>149.468</v>
      </c>
      <c r="P17" s="485" t="n">
        <v>288.488</v>
      </c>
      <c r="Q17" s="485" t="n">
        <v>0</v>
      </c>
      <c r="R17" s="485" t="n">
        <v>0.58</v>
      </c>
      <c r="S17" s="486" t="n">
        <v>0.02</v>
      </c>
      <c r="T17" s="485" t="n">
        <v>0</v>
      </c>
    </row>
    <row customHeight="1" ht="12.8" r="18" s="349" spans="1:20">
      <c r="B18" s="361" t="s">
        <v>77</v>
      </c>
      <c r="C18" s="481" t="s">
        <v>78</v>
      </c>
      <c r="D18" s="482">
        <f>$D$16</f>
        <v/>
      </c>
      <c r="E18" s="483">
        <f>F18+L18</f>
        <v/>
      </c>
      <c r="F18" s="483">
        <f>SUM(G18:K18)</f>
        <v/>
      </c>
      <c r="G18" s="483" t="n">
        <v>210.448</v>
      </c>
      <c r="H18" s="483" t="n">
        <v>224.055</v>
      </c>
      <c r="I18" s="483" t="n">
        <v>2869.228</v>
      </c>
      <c r="J18" s="483" t="n">
        <v>0</v>
      </c>
      <c r="K18" s="483" t="n">
        <v>0</v>
      </c>
      <c r="L18" s="483">
        <f>SUM(M18:R18)</f>
        <v/>
      </c>
      <c r="M18" s="483" t="n">
        <v>996.36</v>
      </c>
      <c r="N18" s="483" t="n">
        <v>294.792</v>
      </c>
      <c r="O18" s="483" t="n">
        <v>124.542</v>
      </c>
      <c r="P18" s="483" t="n">
        <v>299.818</v>
      </c>
      <c r="Q18" s="483" t="n">
        <v>0</v>
      </c>
      <c r="R18" s="483" t="n">
        <v>0.181</v>
      </c>
      <c r="S18" s="484" t="n">
        <v>0.007</v>
      </c>
      <c r="T18" s="483" t="n">
        <v>0</v>
      </c>
    </row>
    <row customHeight="1" ht="12.8" r="19" s="349" spans="1:20">
      <c r="B19" s="348" t="n"/>
      <c r="C19" s="477" t="n"/>
      <c r="D19" s="477">
        <f>$D$17</f>
        <v/>
      </c>
      <c r="E19" s="485">
        <f>F19+L19</f>
        <v/>
      </c>
      <c r="F19" s="485">
        <f>SUM(G19:K19)</f>
        <v/>
      </c>
      <c r="G19" s="485" t="n">
        <v>166.076</v>
      </c>
      <c r="H19" s="485" t="n">
        <v>200.039</v>
      </c>
      <c r="I19" s="485" t="n">
        <v>2316.446</v>
      </c>
      <c r="J19" s="485" t="n">
        <v>0</v>
      </c>
      <c r="K19" s="485" t="n">
        <v>0</v>
      </c>
      <c r="L19" s="485">
        <f>SUM(M19:R19)</f>
        <v/>
      </c>
      <c r="M19" s="485" t="n">
        <v>966.7280000000001</v>
      </c>
      <c r="N19" s="485" t="n">
        <v>154.637</v>
      </c>
      <c r="O19" s="485" t="n">
        <v>149.468</v>
      </c>
      <c r="P19" s="485" t="n">
        <v>288.488</v>
      </c>
      <c r="Q19" s="485" t="n">
        <v>0</v>
      </c>
      <c r="R19" s="485" t="n">
        <v>0.58</v>
      </c>
      <c r="S19" s="486" t="n">
        <v>0.02</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0</v>
      </c>
      <c r="H12" s="483" t="n">
        <v>225</v>
      </c>
      <c r="I12" s="483" t="n">
        <v>0</v>
      </c>
      <c r="J12" s="525" t="n">
        <v>492.15</v>
      </c>
      <c r="K12" s="524" t="n">
        <v>0</v>
      </c>
      <c r="L12" s="483" t="n">
        <v>0</v>
      </c>
      <c r="M12" s="483" t="n">
        <v>0</v>
      </c>
      <c r="N12" s="526" t="n">
        <v>26.709</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43.567</v>
      </c>
      <c r="G13" s="529" t="n">
        <v>0</v>
      </c>
      <c r="H13" s="530" t="n">
        <v>247.121</v>
      </c>
      <c r="I13" s="530" t="n">
        <v>0</v>
      </c>
      <c r="J13" s="531" t="n">
        <v>415.059</v>
      </c>
      <c r="K13" s="529" t="n">
        <v>43.567</v>
      </c>
      <c r="L13" s="530" t="n">
        <v>0</v>
      </c>
      <c r="M13" s="530" t="n">
        <v>0</v>
      </c>
      <c r="N13" s="532" t="n">
        <v>38.534</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0</v>
      </c>
      <c r="H14" s="483" t="n">
        <v>225</v>
      </c>
      <c r="I14" s="483" t="n">
        <v>0</v>
      </c>
      <c r="J14" s="525" t="n">
        <v>492.15</v>
      </c>
      <c r="K14" s="524" t="n">
        <v>0</v>
      </c>
      <c r="L14" s="483" t="n">
        <v>0</v>
      </c>
      <c r="M14" s="483" t="n">
        <v>0</v>
      </c>
      <c r="N14" s="526" t="n">
        <v>26.709</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43.567</v>
      </c>
      <c r="G15" s="529" t="n">
        <v>0</v>
      </c>
      <c r="H15" s="530" t="n">
        <v>212.121</v>
      </c>
      <c r="I15" s="530" t="n">
        <v>0</v>
      </c>
      <c r="J15" s="531" t="n">
        <v>415.059</v>
      </c>
      <c r="K15" s="529" t="n">
        <v>43.567</v>
      </c>
      <c r="L15" s="530" t="n">
        <v>0</v>
      </c>
      <c r="M15" s="530" t="n">
        <v>0</v>
      </c>
      <c r="N15" s="532" t="n">
        <v>38.534</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35</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0.001</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0.001</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310</v>
      </c>
      <c r="F13" s="483" t="n">
        <v>0</v>
      </c>
      <c r="G13" s="483" t="n">
        <v>0</v>
      </c>
      <c r="H13" s="483" t="n">
        <v>0</v>
      </c>
      <c r="I13" s="526" t="n">
        <v>310</v>
      </c>
    </row>
    <row customHeight="1" ht="12.8" r="14" s="349" spans="1:9">
      <c r="B14" s="588" t="n"/>
      <c r="C14" s="436" t="n"/>
      <c r="D14" s="436">
        <f>"Jahr "&amp;(AktJahr-1)</f>
        <v/>
      </c>
      <c r="E14" s="527" t="n">
        <v>240</v>
      </c>
      <c r="F14" s="530" t="n">
        <v>0</v>
      </c>
      <c r="G14" s="530" t="n">
        <v>0</v>
      </c>
      <c r="H14" s="530" t="n">
        <v>0</v>
      </c>
      <c r="I14" s="532" t="n">
        <v>240</v>
      </c>
    </row>
    <row customHeight="1" ht="12.8" r="15" s="349" spans="1:9">
      <c r="B15" s="588" t="s">
        <v>77</v>
      </c>
      <c r="C15" s="481" t="s">
        <v>78</v>
      </c>
      <c r="D15" s="482">
        <f>$D$13</f>
        <v/>
      </c>
      <c r="E15" s="522" t="n">
        <v>295</v>
      </c>
      <c r="F15" s="483" t="n">
        <v>0</v>
      </c>
      <c r="G15" s="483" t="n">
        <v>0</v>
      </c>
      <c r="H15" s="483" t="n">
        <v>0</v>
      </c>
      <c r="I15" s="526" t="n">
        <v>295</v>
      </c>
    </row>
    <row customHeight="1" ht="12.8" r="16" s="349" spans="1:9">
      <c r="B16" s="588" t="n"/>
      <c r="C16" s="436" t="n"/>
      <c r="D16" s="436">
        <f>$D$14</f>
        <v/>
      </c>
      <c r="E16" s="527" t="n">
        <v>225</v>
      </c>
      <c r="F16" s="530" t="n">
        <v>0</v>
      </c>
      <c r="G16" s="530" t="n">
        <v>0</v>
      </c>
      <c r="H16" s="530" t="n">
        <v>0</v>
      </c>
      <c r="I16" s="532" t="n">
        <v>225</v>
      </c>
    </row>
    <row customHeight="1" ht="12.8" r="17" s="349" spans="1:9">
      <c r="B17" s="589" t="s">
        <v>79</v>
      </c>
      <c r="C17" s="481" t="s">
        <v>80</v>
      </c>
      <c r="D17" s="482">
        <f>$D$13</f>
        <v/>
      </c>
      <c r="E17" s="522" t="n">
        <v>15</v>
      </c>
      <c r="F17" s="483" t="n">
        <v>0</v>
      </c>
      <c r="G17" s="483" t="n">
        <v>0</v>
      </c>
      <c r="H17" s="483" t="n">
        <v>0</v>
      </c>
      <c r="I17" s="526" t="n">
        <v>15</v>
      </c>
    </row>
    <row customHeight="1" ht="12.8" r="18" s="349" spans="1:9">
      <c r="B18" s="588" t="n"/>
      <c r="C18" s="436" t="n"/>
      <c r="D18" s="436">
        <f>$D$14</f>
        <v/>
      </c>
      <c r="E18" s="527" t="n">
        <v>15</v>
      </c>
      <c r="F18" s="530" t="n">
        <v>0</v>
      </c>
      <c r="G18" s="530" t="n">
        <v>0</v>
      </c>
      <c r="H18" s="530" t="n">
        <v>0</v>
      </c>
      <c r="I18" s="532" t="n">
        <v>15</v>
      </c>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