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28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Landesbank Baden-Württemberg</t>
        </is>
      </c>
      <c r="H2" s="4" t="n"/>
      <c r="I2" s="4" t="n"/>
    </row>
    <row r="3" ht="15" customHeight="1" s="418">
      <c r="G3" s="5" t="inlineStr">
        <is>
          <t>Am Hauptbahnhof 2</t>
        </is>
      </c>
      <c r="H3" s="6" t="n"/>
      <c r="I3" s="6" t="n"/>
    </row>
    <row r="4" ht="15" customHeight="1" s="418">
      <c r="G4" s="5" t="inlineStr">
        <is>
          <t>70173 Stuttgart</t>
        </is>
      </c>
      <c r="H4" s="6" t="n"/>
      <c r="I4" s="6" t="n"/>
      <c r="J4" s="7" t="n"/>
    </row>
    <row r="5" ht="15" customHeight="1" s="418">
      <c r="G5" s="5" t="inlineStr">
        <is>
          <t>Telefon: +49 711 127 - 0</t>
        </is>
      </c>
      <c r="H5" s="6" t="n"/>
      <c r="I5" s="6" t="n"/>
      <c r="J5" s="7" t="n"/>
    </row>
    <row r="6" ht="15" customHeight="1" s="418">
      <c r="G6" s="5" t="inlineStr">
        <is>
          <t>Telefax: +49 711 127 - 43544</t>
        </is>
      </c>
      <c r="H6" s="6" t="n"/>
      <c r="I6" s="6" t="n"/>
      <c r="J6" s="7" t="n"/>
    </row>
    <row r="7" ht="15" customHeight="1" s="418">
      <c r="G7" s="5" t="inlineStr">
        <is>
          <t>E-Mail: kontakt@LBBW.de</t>
        </is>
      </c>
      <c r="H7" s="6" t="n"/>
      <c r="I7" s="6" t="n"/>
    </row>
    <row r="8" ht="14.1" customFormat="1" customHeight="1" s="8">
      <c r="A8" s="9" t="n"/>
      <c r="G8" s="5" t="inlineStr">
        <is>
          <t>Internet: www.lbbw.de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12525.606034</v>
      </c>
      <c r="E21" s="370" t="n">
        <v>12969.130955</v>
      </c>
      <c r="F21" s="369" t="n">
        <v>12365.709755</v>
      </c>
      <c r="G21" s="370" t="n">
        <v>12566.576097</v>
      </c>
      <c r="H21" s="369" t="n">
        <v>12042.27499</v>
      </c>
      <c r="I21" s="370" t="n">
        <v>11892.921763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18583.917634</v>
      </c>
      <c r="E23" s="374" t="n">
        <v>17951.576806</v>
      </c>
      <c r="F23" s="373" t="n">
        <v>18088.273773</v>
      </c>
      <c r="G23" s="374" t="n">
        <v>17124.662737</v>
      </c>
      <c r="H23" s="373" t="n">
        <v>16557.393581</v>
      </c>
      <c r="I23" s="374" t="n">
        <v>15163.781575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485.267083</v>
      </c>
      <c r="E27" s="386" t="n">
        <v>526.948800173</v>
      </c>
      <c r="F27" s="385" t="n">
        <v>247.314195</v>
      </c>
      <c r="G27" s="386" t="n">
        <v>251.331521934</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5573.044517</v>
      </c>
      <c r="E29" s="391" t="n">
        <v>4455.497049956</v>
      </c>
      <c r="F29" s="390" t="n">
        <v>5475.249823</v>
      </c>
      <c r="G29" s="391" t="n">
        <v>4059.222209198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6058.3115997</v>
      </c>
      <c r="E31" s="27" t="n">
        <v>4982.445850132</v>
      </c>
      <c r="F31" s="26" t="n">
        <v>5722.564017850001</v>
      </c>
      <c r="G31" s="27" t="n">
        <v>4558.086639824</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10419.592313</v>
      </c>
      <c r="E37" s="370" t="n">
        <v>9980.165531999999</v>
      </c>
      <c r="F37" s="369" t="n">
        <v>10494.044953</v>
      </c>
      <c r="G37" s="370" t="n">
        <v>9865.975032</v>
      </c>
      <c r="H37" s="369" t="n">
        <v>9668.765530999999</v>
      </c>
      <c r="I37" s="370" t="n">
        <v>9178.709432</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13762.085378</v>
      </c>
      <c r="E39" s="374" t="n">
        <v>13021.314491</v>
      </c>
      <c r="F39" s="373" t="n">
        <v>14034.098096</v>
      </c>
      <c r="G39" s="374" t="n">
        <v>12976.25349</v>
      </c>
      <c r="H39" s="373" t="n">
        <v>12571.024369</v>
      </c>
      <c r="I39" s="374" t="n">
        <v>11672.223611</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415.752508</v>
      </c>
      <c r="E43" s="386" t="n">
        <v>406.69354711</v>
      </c>
      <c r="F43" s="385" t="n">
        <v>209.880899</v>
      </c>
      <c r="G43" s="386" t="n">
        <v>197.319500643</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2926.740558</v>
      </c>
      <c r="E45" s="391" t="n">
        <v>2634.455412713</v>
      </c>
      <c r="F45" s="390" t="n">
        <v>3330.172244</v>
      </c>
      <c r="G45" s="391" t="n">
        <v>2912.958956781</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3342.49306557</v>
      </c>
      <c r="E47" s="27" t="n">
        <v>3041.148959833</v>
      </c>
      <c r="F47" s="26" t="n">
        <v>3540.05314328</v>
      </c>
      <c r="G47" s="27" t="n">
        <v>3110.278457424</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12525.606034</v>
      </c>
      <c r="E9" s="224" t="n">
        <v>12969.130955</v>
      </c>
    </row>
    <row r="10" ht="21.75" customFormat="1" customHeight="1" s="165" thickBot="1">
      <c r="B10" s="249" t="inlineStr">
        <is>
          <t>davon Anteil festverzinslicher Pfandbriefe
§ 28 Abs. 1 Nr. 13  (gewichteter Durchschnitt)</t>
        </is>
      </c>
      <c r="C10" s="166" t="inlineStr">
        <is>
          <t>%</t>
        </is>
      </c>
      <c r="D10" s="167" t="n">
        <v>78.09</v>
      </c>
      <c r="E10" s="209" t="n">
        <v>69.93000000000001</v>
      </c>
    </row>
    <row r="11" ht="13.5" customHeight="1" s="418" thickBot="1">
      <c r="B11" s="205" t="n"/>
      <c r="C11" s="21" t="n"/>
      <c r="D11" s="21" t="n"/>
      <c r="E11" s="210" t="n"/>
    </row>
    <row r="12">
      <c r="B12" s="247" t="inlineStr">
        <is>
          <t>Deckungsmasse</t>
        </is>
      </c>
      <c r="C12" s="250" t="inlineStr">
        <is>
          <t>(Mio. €)</t>
        </is>
      </c>
      <c r="D12" s="207" t="n">
        <v>18583.917634</v>
      </c>
      <c r="E12" s="208" t="n">
        <v>17951.576806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80.79000000000001</v>
      </c>
      <c r="E18" s="212" t="n">
        <v>80.28</v>
      </c>
    </row>
    <row r="19">
      <c r="B19" s="466" t="inlineStr">
        <is>
          <t>Nettobarwert nach § 6 Pfandbrief-Barwertverordnung
je Fremdwährung in Mio. Euro
 § 28 Abs. 1 Nr. 14 (Saldo aus Aktiv-/Passivseite)</t>
        </is>
      </c>
      <c r="C19" s="169" t="inlineStr">
        <is>
          <t>CAD</t>
        </is>
      </c>
      <c r="D19" s="170" t="n">
        <v>106.85090443</v>
      </c>
      <c r="E19" s="212" t="n">
        <v>149.83095</v>
      </c>
    </row>
    <row r="20">
      <c r="B20" s="495" t="n"/>
      <c r="C20" s="171" t="inlineStr">
        <is>
          <t>CHF</t>
        </is>
      </c>
      <c r="D20" s="170" t="n">
        <v>22.19526072</v>
      </c>
      <c r="E20" s="212" t="n">
        <v>22.7236</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863.4242238300001</v>
      </c>
      <c r="E23" s="212" t="n">
        <v>1075.503266</v>
      </c>
    </row>
    <row r="24">
      <c r="B24" s="495" t="n"/>
      <c r="C24" s="171" t="inlineStr">
        <is>
          <t>HKD</t>
        </is>
      </c>
      <c r="D24" s="170" t="n">
        <v>0</v>
      </c>
      <c r="E24" s="212" t="n">
        <v>0</v>
      </c>
    </row>
    <row r="25">
      <c r="B25" s="495" t="n"/>
      <c r="C25" s="171" t="inlineStr">
        <is>
          <t>JPY</t>
        </is>
      </c>
      <c r="D25" s="170" t="n">
        <v>0.12133906</v>
      </c>
      <c r="E25" s="212" t="n">
        <v>0.145432</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-270.00116507</v>
      </c>
      <c r="E28" s="212" t="n">
        <v>659.937262</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5.76</v>
      </c>
      <c r="E30" s="212" t="n">
        <v>5.54</v>
      </c>
    </row>
    <row r="31" ht="21" customHeight="1" s="418">
      <c r="B31" s="172" t="inlineStr">
        <is>
          <t xml:space="preserve">durchschnittlicher gewichteter Beleihungsauslauf
§ 28 Abs. 2 Nr. 3  </t>
        </is>
      </c>
      <c r="C31" s="171" t="inlineStr">
        <is>
          <t>%</t>
        </is>
      </c>
      <c r="D31" s="170" t="n">
        <v>55.21</v>
      </c>
      <c r="E31" s="212" t="n">
        <v>55.27</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209.17727845</v>
      </c>
      <c r="E35" s="212" t="n">
        <v>676.3817009540001</v>
      </c>
    </row>
    <row r="36">
      <c r="A36" s="218" t="n"/>
      <c r="B36" s="242" t="inlineStr">
        <is>
          <t>Tag, an dem sich die größte negative Summe ergibt</t>
        </is>
      </c>
      <c r="C36" s="169" t="inlineStr">
        <is>
          <t>Tag (1-180)</t>
        </is>
      </c>
      <c r="D36" s="362" t="n">
        <v>18</v>
      </c>
      <c r="E36" s="363" t="n">
        <v>91</v>
      </c>
    </row>
    <row r="37" ht="21.75" customHeight="1" s="418" thickBot="1">
      <c r="A37" s="218" t="n">
        <v>1</v>
      </c>
      <c r="B37" s="173" t="inlineStr">
        <is>
          <t>Gesamtbetrag der Deckungswerte, welche die Anforderungen von § 4 Abs. 1a S. 3 PfandBG erfüllen (Liquiditätsdeckung)</t>
        </is>
      </c>
      <c r="C37" s="248" t="inlineStr">
        <is>
          <t>(Mio. €)</t>
        </is>
      </c>
      <c r="D37" s="214" t="n">
        <v>954.6223100000001</v>
      </c>
      <c r="E37" s="215" t="n">
        <v>813.51507557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10419.592313</v>
      </c>
      <c r="E9" s="224" t="n">
        <v>9980.165531999999</v>
      </c>
    </row>
    <row r="10" ht="21.75" customFormat="1" customHeight="1" s="165" thickBot="1">
      <c r="A10" s="218" t="n">
        <v>1</v>
      </c>
      <c r="B10" s="249" t="inlineStr">
        <is>
          <t>davon Anteil festverzinslicher Pfandbriefe
§ 28 Abs. 1 Nr. 13 (gewichteter Durchschnitt)</t>
        </is>
      </c>
      <c r="C10" s="166" t="inlineStr">
        <is>
          <t>%</t>
        </is>
      </c>
      <c r="D10" s="167" t="n">
        <v>85.27</v>
      </c>
      <c r="E10" s="209" t="n">
        <v>71.02</v>
      </c>
    </row>
    <row r="11" ht="13.5" customHeight="1" s="418" thickBot="1">
      <c r="A11" s="218" t="n">
        <v>1</v>
      </c>
      <c r="B11" s="205" t="n"/>
      <c r="C11" s="21" t="n"/>
      <c r="D11" s="21" t="n"/>
      <c r="E11" s="210" t="n"/>
    </row>
    <row r="12">
      <c r="A12" s="218" t="n">
        <v>1</v>
      </c>
      <c r="B12" s="247" t="inlineStr">
        <is>
          <t>Deckungsmasse</t>
        </is>
      </c>
      <c r="C12" s="251" t="inlineStr">
        <is>
          <t>(Mio. €)</t>
        </is>
      </c>
      <c r="D12" s="223" t="n">
        <v>13762.085378</v>
      </c>
      <c r="E12" s="224" t="n">
        <v>13021.314491</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74.20999999999999</v>
      </c>
      <c r="E16" s="212" t="n">
        <v>72.97</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31.63055278</v>
      </c>
      <c r="E18" s="212" t="n">
        <v>0.735039</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117.1902012</v>
      </c>
      <c r="E26" s="212" t="n">
        <v>264.631741</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92.68651308800001</v>
      </c>
    </row>
    <row r="31">
      <c r="A31" s="218" t="n"/>
      <c r="B31" s="242" t="inlineStr">
        <is>
          <t>Tag, an dem sich die größte negative Summe ergibt</t>
        </is>
      </c>
      <c r="C31" s="169" t="inlineStr">
        <is>
          <t>Tag (1-180)</t>
        </is>
      </c>
      <c r="D31" s="362" t="n">
        <v>0</v>
      </c>
      <c r="E31" s="363" t="n">
        <v>91</v>
      </c>
    </row>
    <row r="32" ht="21.75" customHeight="1" s="418" thickBot="1">
      <c r="A32" s="218" t="n"/>
      <c r="B32" s="173" t="inlineStr">
        <is>
          <t>Gesamtbetrag der Deckungswerte, welche die Anforderungen von § 4 Abs. 1a S. 3 PfandBG erfüllen (Liquiditätsdeckung)</t>
        </is>
      </c>
      <c r="C32" s="248" t="inlineStr">
        <is>
          <t>(Mio. €)</t>
        </is>
      </c>
      <c r="D32" s="214" t="n">
        <v>1457.491389</v>
      </c>
      <c r="E32" s="215" t="n">
        <v>1388.729450593</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09" customHeight="1" s="418" thickBot="1">
      <c r="B10" s="230" t="inlineStr">
        <is>
          <t>ISIN</t>
        </is>
      </c>
      <c r="C10" s="204" t="inlineStr">
        <is>
          <t>(Mio. €)</t>
        </is>
      </c>
      <c r="D10" s="499" t="inlineStr">
        <is>
          <t>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DE000LB0UX31, DE000LB0WW30, DE000LB00MU3, DE000LB01WS4, DE000LB06C06, DE000LB06FA6, DE000LB09PQ5, DE000LB1A706, DE000LB1B0U5, DE000LB1B0V3, DE000LB1B2S5, DE000LB1DRM4, DE000LB1DRN2, DE000LB1DSM2, DE000LB1DSZ4, DE000LB1DVX3, DE000LB1M2X2, DE000LB1P2E9, DE000LB1P6B6, DE000LB1P8N7, DE000LB1P8P2, DE000LB125N3, DE000LB2CHJ1, DE000LB2CJQ2, DE000LB2CJR0, DE000LB2CJS8, DE000LB2CPG0, DE000LB2CQG8, DE000LB2CS87, DE000LB2CTZ2, DE000LB2CYY5, DE000LB2CYZ2, DE000LB2C0B3, DE000LB2V502, DE000LB2V6L6, DE000LB2V6M4, DE000LB2WAB1, DE000LB2WAF2, DE000LB2ZSM3, DE000LB2ZS07, DE000LB2ZTL3, DE000LB2ZTR0, DE000LB2ZT55, DE000LB2ZT63, DE000LB2ZUX6, DE000LB2ZUY4, DE000LB2ZV93, DE000LB2ZWT0, DE000LB2ZX91, DE000LB38168, DE000LB382K6, DE000LB382L4, DE000LB383H0, DE000LB383J6, DE000LB384E5, DE000LB384G0, DE000LB385X2, DE000LB385Y0, DE000LB385Z7, DE000LB38648, DE000LB38655, DE000LB38663, DE000LB38689, DE000LB387B4, DE000LB387J7, DE000LB388R8, DE000LB38887, DE000LB39AS0, DE000LB39AU6, DE000LB39BD0, DE000LB39BK5, DE000LB39BP4, DE000LB39B99, DE000LB39CE6, DE000LB39CF3, DE000LB39CG1,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t>
        </is>
      </c>
      <c r="E10" s="500"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DE000LB0SYX7, DE000LB0SZ17, DE000LB0UXK2, DE000LB0UX31, DE000LB0VF73, DE000LB0VPR1, DE000LB0VQ54, DE000LB0V9T5,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DE000LB2CS87, DE000LB2CTZ2, DE000LB2CYY5, DE000LB2CYZ2, DE000LB2CY14, DE000LB2CY22, DE000LB2CY30, DE000LB2CY48, DE000LB2CY55, DE000LB2CY97, DE000LB2CZA2, DE000LB2CZB0, DE000LB2CZC8, DE000LB2CZE4, DE000LB2C0B3, DE000LB2V502, DE000LB2V6L6, DE000LB2V6M4, DE000LB2WAB1, DE000LB2WAF2, DE000LB2ZSM3, DE000LB2ZS07, DE000LB2ZTL3, DE000LB2ZTR0, DE000LB2ZT55, DE000LB2ZT63, DE000LB2ZUX6, DE000LB2ZUY4, DE000LB2ZVN5, DE000LB2ZV93, DE000LB2ZWS2, DE000LB2ZWT0, DE000LB2ZX91, DE000LB38168, DE000LB382K6, DE000LB382L4, DE000LB383H0, DE000LB383J6, DE000LB384E5, DE000LB384F2, DE000LB384G0,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XF0003440462, XF0003450263, XF0003450271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202.5" customHeight="1" s="418" thickBot="1">
      <c r="B15" s="230" t="inlineStr">
        <is>
          <t>ISIN</t>
        </is>
      </c>
      <c r="C15" s="204" t="inlineStr">
        <is>
          <t>(Mio. €)</t>
        </is>
      </c>
      <c r="D15" s="499" t="inlineStr">
        <is>
          <t>DE000LBW3Q77, DE000LBW6PJ2, DE000LBW7JJ3, DE000LBW7YY1, DE000LB00DA4, DE000LB06CF2, DE000LB1B1G2, DE000LB1DQ71, DE000LB1D0B3, DE000LB1D064, DE000LB1M0Z1, DE000LB13AH8, DE000LB13A41, DE000LB2CKN7, DE000LB2CLB0, DE000LB2CMY0, DE000LB2CSN0, DE000LB2CSV3, DE000LB2CTH0, DE000LB2ZSL5, DE000LB2ZS31, DE000LB2ZVE4, DE000LB2ZXF7, DE000LB38077, DE000LB381U7, DE000LB386A8, DE000LB387C2, DE000LB388W8, DE000LB38861, DE000LB389B0, DE000LB389C8, DE000LB39AW2, DE000LB39CC0, DE000LB39CD8, DE0002823911, DE0003413266, DE0003413308, DE0003443032, DE0003453106, DE0003453148, DE0003453197</t>
        </is>
      </c>
      <c r="E15" s="500" t="inlineStr">
        <is>
          <t>DE000LBW0HZ8, DE000LBW3Q77, DE000LBW6PJ2, DE000LBW7JJ3, DE000LBW7YY1, DE000LB0BF02, DE000LB00DA4,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DE000LB2ZSL5, DE000LB2ZS31, DE000LB2ZVB0, DE000LB2ZVE4, DE000LB2ZXF7, DE000LB38077, DE000LB381U7, DE0002823911, DE0003413266, DE0003413308, DE0003443032, DE0003453106, DE0003453148, DE0003453197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02.05.2024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LBBW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Landesbank Baden-Württemberg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640.84149</v>
      </c>
      <c r="E11" s="45" t="n">
        <v>1348.765985</v>
      </c>
      <c r="F11" s="44" t="n">
        <v>1035.405405</v>
      </c>
      <c r="G11" s="45" t="n">
        <v>1295.769705</v>
      </c>
      <c r="I11" s="44" t="n">
        <v>0</v>
      </c>
      <c r="J11" s="45" t="n">
        <v>0</v>
      </c>
    </row>
    <row r="12" ht="12.75" customHeight="1" s="418">
      <c r="A12" s="17" t="n">
        <v>0</v>
      </c>
      <c r="B12" s="412" t="inlineStr">
        <is>
          <t>&gt; 0,5 Jahre und &lt;= 1 Jahr</t>
        </is>
      </c>
      <c r="C12" s="413" t="n"/>
      <c r="D12" s="44" t="n">
        <v>2779.466682</v>
      </c>
      <c r="E12" s="45" t="n">
        <v>1602.17162</v>
      </c>
      <c r="F12" s="44" t="n">
        <v>1157.967071</v>
      </c>
      <c r="G12" s="45" t="n">
        <v>1091.180806</v>
      </c>
      <c r="I12" s="44" t="n">
        <v>0</v>
      </c>
      <c r="J12" s="45" t="n">
        <v>0</v>
      </c>
    </row>
    <row r="13" ht="12.75" customHeight="1" s="418">
      <c r="A13" s="17" t="n"/>
      <c r="B13" s="412" t="inlineStr">
        <is>
          <t>&gt; 1 Jahr und &lt;= 1,5 Jahre</t>
        </is>
      </c>
      <c r="C13" s="413" t="n"/>
      <c r="D13" s="44" t="n">
        <v>59.749191</v>
      </c>
      <c r="E13" s="45" t="n">
        <v>1828.415587</v>
      </c>
      <c r="F13" s="44" t="n">
        <v>639.5</v>
      </c>
      <c r="G13" s="45" t="n">
        <v>1054.185435</v>
      </c>
      <c r="I13" s="44" t="n">
        <v>640.84149</v>
      </c>
      <c r="J13" s="45" t="n">
        <v>1035.40540511</v>
      </c>
    </row>
    <row r="14" ht="12.75" customHeight="1" s="418">
      <c r="A14" s="17" t="n">
        <v>0</v>
      </c>
      <c r="B14" s="412" t="inlineStr">
        <is>
          <t>&gt; 1,5 Jahre und &lt;= 2 Jahre</t>
        </is>
      </c>
      <c r="C14" s="412" t="n"/>
      <c r="D14" s="46" t="n">
        <v>2448.097129</v>
      </c>
      <c r="E14" s="217" t="n">
        <v>1599.467286</v>
      </c>
      <c r="F14" s="46" t="n">
        <v>2754.127285</v>
      </c>
      <c r="G14" s="217" t="n">
        <v>1403.719856</v>
      </c>
      <c r="I14" s="44" t="n">
        <v>2779.466682</v>
      </c>
      <c r="J14" s="45" t="n">
        <v>1157.96707064</v>
      </c>
    </row>
    <row r="15" ht="12.75" customHeight="1" s="418">
      <c r="A15" s="17" t="n">
        <v>0</v>
      </c>
      <c r="B15" s="412" t="inlineStr">
        <is>
          <t>&gt; 2 Jahre und &lt;= 3 Jahre</t>
        </is>
      </c>
      <c r="C15" s="412" t="n"/>
      <c r="D15" s="46" t="n">
        <v>101.396807</v>
      </c>
      <c r="E15" s="217" t="n">
        <v>1882.531862</v>
      </c>
      <c r="F15" s="46" t="n">
        <v>1831.530124</v>
      </c>
      <c r="G15" s="217" t="n">
        <v>2901.367655</v>
      </c>
      <c r="I15" s="44" t="n">
        <v>2507.846319</v>
      </c>
      <c r="J15" s="45" t="n">
        <v>3393.627285268</v>
      </c>
    </row>
    <row r="16" ht="12.75" customHeight="1" s="418">
      <c r="A16" s="17" t="n">
        <v>0</v>
      </c>
      <c r="B16" s="412" t="inlineStr">
        <is>
          <t>&gt; 3 Jahre und &lt;= 4 Jahre</t>
        </is>
      </c>
      <c r="C16" s="412" t="n"/>
      <c r="D16" s="46" t="n">
        <v>2279.978859</v>
      </c>
      <c r="E16" s="217" t="n">
        <v>2179.959339</v>
      </c>
      <c r="F16" s="46" t="n">
        <v>100.164653</v>
      </c>
      <c r="G16" s="217" t="n">
        <v>1584.54809</v>
      </c>
      <c r="I16" s="44" t="n">
        <v>101.396807</v>
      </c>
      <c r="J16" s="45" t="n">
        <v>1831.53012427</v>
      </c>
    </row>
    <row r="17" ht="12.75" customHeight="1" s="418">
      <c r="A17" s="17" t="n">
        <v>0</v>
      </c>
      <c r="B17" s="412" t="inlineStr">
        <is>
          <t>&gt; 4 Jahre und &lt;= 5 Jahre</t>
        </is>
      </c>
      <c r="C17" s="412" t="n"/>
      <c r="D17" s="46" t="n">
        <v>503.522642</v>
      </c>
      <c r="E17" s="217" t="n">
        <v>1729.470548</v>
      </c>
      <c r="F17" s="46" t="n">
        <v>2078.480867</v>
      </c>
      <c r="G17" s="217" t="n">
        <v>1905.750625</v>
      </c>
      <c r="I17" s="44" t="n">
        <v>2279.978859</v>
      </c>
      <c r="J17" s="45" t="n">
        <v>100.16465281</v>
      </c>
    </row>
    <row r="18" ht="12.75" customHeight="1" s="418">
      <c r="A18" s="17" t="n">
        <v>0</v>
      </c>
      <c r="B18" s="412" t="inlineStr">
        <is>
          <t>&gt; 5 Jahre und &lt;= 10 Jahre</t>
        </is>
      </c>
      <c r="C18" s="413" t="n"/>
      <c r="D18" s="44" t="n">
        <v>3671.409527</v>
      </c>
      <c r="E18" s="45" t="n">
        <v>4466.979161</v>
      </c>
      <c r="F18" s="44" t="n">
        <v>2885.726951</v>
      </c>
      <c r="G18" s="45" t="n">
        <v>4978.95448</v>
      </c>
      <c r="I18" s="44" t="n">
        <v>3415.515071</v>
      </c>
      <c r="J18" s="45" t="n">
        <v>4939.25649491</v>
      </c>
    </row>
    <row r="19" ht="12.75" customHeight="1" s="418">
      <c r="A19" s="17" t="n">
        <v>0</v>
      </c>
      <c r="B19" s="412" t="inlineStr">
        <is>
          <t>&gt; 10 Jahre</t>
        </is>
      </c>
      <c r="C19" s="413" t="n"/>
      <c r="D19" s="44" t="n">
        <v>41.143707</v>
      </c>
      <c r="E19" s="45" t="n">
        <v>1946.156244</v>
      </c>
      <c r="F19" s="44" t="n">
        <v>486.2286</v>
      </c>
      <c r="G19" s="45" t="n">
        <v>1736.100154</v>
      </c>
      <c r="I19" s="44" t="n">
        <v>800.560806</v>
      </c>
      <c r="J19" s="45" t="n">
        <v>511.17992243</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177.516686</v>
      </c>
      <c r="E24" s="45" t="n">
        <v>1050.757852</v>
      </c>
      <c r="F24" s="44" t="n">
        <v>712.615079</v>
      </c>
      <c r="G24" s="45" t="n">
        <v>872.83388</v>
      </c>
      <c r="I24" s="44" t="n">
        <v>0</v>
      </c>
      <c r="J24" s="45" t="n">
        <v>0</v>
      </c>
    </row>
    <row r="25" ht="12.75" customHeight="1" s="418">
      <c r="A25" s="17" t="n"/>
      <c r="B25" s="412" t="inlineStr">
        <is>
          <t>&gt; 0,5 Jahre und &lt;= 1 Jahr</t>
        </is>
      </c>
      <c r="C25" s="413" t="n"/>
      <c r="D25" s="44" t="n">
        <v>1265.5</v>
      </c>
      <c r="E25" s="45" t="n">
        <v>717.288753</v>
      </c>
      <c r="F25" s="44" t="n">
        <v>436.6</v>
      </c>
      <c r="G25" s="45" t="n">
        <v>624.526855</v>
      </c>
      <c r="I25" s="44" t="n">
        <v>0</v>
      </c>
      <c r="J25" s="45" t="n">
        <v>0</v>
      </c>
    </row>
    <row r="26" ht="12.75" customHeight="1" s="418">
      <c r="A26" s="17" t="n">
        <v>1</v>
      </c>
      <c r="B26" s="412" t="inlineStr">
        <is>
          <t>&gt; 1 Jahr und &lt;= 1,5 Jahre</t>
        </is>
      </c>
      <c r="C26" s="413" t="n"/>
      <c r="D26" s="44" t="n">
        <v>1045.112919</v>
      </c>
      <c r="E26" s="45" t="n">
        <v>655.652586</v>
      </c>
      <c r="F26" s="44" t="n">
        <v>141.954023</v>
      </c>
      <c r="G26" s="45" t="n">
        <v>701.763418</v>
      </c>
      <c r="I26" s="44" t="n">
        <v>177.516686</v>
      </c>
      <c r="J26" s="45" t="n">
        <v>712.6150786200001</v>
      </c>
    </row>
    <row r="27" ht="12.75" customHeight="1" s="418">
      <c r="A27" s="17" t="n">
        <v>1</v>
      </c>
      <c r="B27" s="412" t="inlineStr">
        <is>
          <t>&gt; 1,5 Jahre und &lt;= 2 Jahre</t>
        </is>
      </c>
      <c r="C27" s="412" t="n"/>
      <c r="D27" s="46" t="n">
        <v>425.495144</v>
      </c>
      <c r="E27" s="217" t="n">
        <v>934.0422619999999</v>
      </c>
      <c r="F27" s="46" t="n">
        <v>1265.5</v>
      </c>
      <c r="G27" s="217" t="n">
        <v>653.2731289999999</v>
      </c>
      <c r="I27" s="44" t="n">
        <v>1265.5</v>
      </c>
      <c r="J27" s="45" t="n">
        <v>436.6</v>
      </c>
    </row>
    <row r="28" ht="12.75" customHeight="1" s="418">
      <c r="A28" s="17" t="n">
        <v>1</v>
      </c>
      <c r="B28" s="412" t="inlineStr">
        <is>
          <t>&gt; 2 Jahre und &lt;= 3 Jahre</t>
        </is>
      </c>
      <c r="C28" s="412" t="n"/>
      <c r="D28" s="46" t="n">
        <v>2490.647349</v>
      </c>
      <c r="E28" s="217" t="n">
        <v>1973.089617</v>
      </c>
      <c r="F28" s="46" t="n">
        <v>1372.112919</v>
      </c>
      <c r="G28" s="217" t="n">
        <v>1434.85865</v>
      </c>
      <c r="I28" s="44" t="n">
        <v>1470.608063</v>
      </c>
      <c r="J28" s="45" t="n">
        <v>1407.454022988</v>
      </c>
    </row>
    <row r="29" ht="12.75" customHeight="1" s="418">
      <c r="A29" s="17" t="n">
        <v>1</v>
      </c>
      <c r="B29" s="412" t="inlineStr">
        <is>
          <t>&gt; 3 Jahre und &lt;= 4 Jahre</t>
        </is>
      </c>
      <c r="C29" s="412" t="n"/>
      <c r="D29" s="46" t="n">
        <v>994.115</v>
      </c>
      <c r="E29" s="217" t="n">
        <v>1513.669982</v>
      </c>
      <c r="F29" s="46" t="n">
        <v>2059.107777</v>
      </c>
      <c r="G29" s="217" t="n">
        <v>1689.677375</v>
      </c>
      <c r="I29" s="44" t="n">
        <v>2490.647349</v>
      </c>
      <c r="J29" s="45" t="n">
        <v>1372.11291881</v>
      </c>
    </row>
    <row r="30" ht="12.75" customHeight="1" s="418">
      <c r="A30" s="17" t="n">
        <v>1</v>
      </c>
      <c r="B30" s="412" t="inlineStr">
        <is>
          <t>&gt; 4 Jahre und &lt;= 5 Jahre</t>
        </is>
      </c>
      <c r="C30" s="412" t="n"/>
      <c r="D30" s="46" t="n">
        <v>1338.555</v>
      </c>
      <c r="E30" s="217" t="n">
        <v>1044.829629</v>
      </c>
      <c r="F30" s="46" t="n">
        <v>548.5</v>
      </c>
      <c r="G30" s="217" t="n">
        <v>1389.764062</v>
      </c>
      <c r="I30" s="44" t="n">
        <v>994.115</v>
      </c>
      <c r="J30" s="45" t="n">
        <v>2059.1077774</v>
      </c>
    </row>
    <row r="31" ht="12.75" customHeight="1" s="418">
      <c r="A31" s="17" t="n">
        <v>1</v>
      </c>
      <c r="B31" s="412" t="inlineStr">
        <is>
          <t>&gt; 5 Jahre und &lt;= 10 Jahre</t>
        </is>
      </c>
      <c r="C31" s="413" t="n"/>
      <c r="D31" s="44" t="n">
        <v>1657.503554</v>
      </c>
      <c r="E31" s="45" t="n">
        <v>3129.925742</v>
      </c>
      <c r="F31" s="44" t="n">
        <v>2382.168185</v>
      </c>
      <c r="G31" s="45" t="n">
        <v>2975.693</v>
      </c>
      <c r="I31" s="44" t="n">
        <v>2186.058554</v>
      </c>
      <c r="J31" s="45" t="n">
        <v>2705.66397592</v>
      </c>
    </row>
    <row r="32" ht="12.75" customHeight="1" s="418">
      <c r="B32" s="412" t="inlineStr">
        <is>
          <t>&gt; 10 Jahre</t>
        </is>
      </c>
      <c r="C32" s="413" t="n"/>
      <c r="D32" s="44" t="n">
        <v>1025.146662</v>
      </c>
      <c r="E32" s="45" t="n">
        <v>2742.828957</v>
      </c>
      <c r="F32" s="44" t="n">
        <v>1061.607549</v>
      </c>
      <c r="G32" s="45" t="n">
        <v>2678.924123</v>
      </c>
      <c r="I32" s="44" t="n">
        <v>1835.146662</v>
      </c>
      <c r="J32" s="45" t="n">
        <v>1286.611757957</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2647.115295</v>
      </c>
      <c r="E9" s="54" t="n">
        <v>2576.681992</v>
      </c>
    </row>
    <row r="10" ht="12.75" customHeight="1" s="418">
      <c r="A10" s="17" t="n">
        <v>0</v>
      </c>
      <c r="B10" s="55" t="inlineStr">
        <is>
          <t>Mehr als 300 Tsd. € bis einschließlich 1 Mio. €</t>
        </is>
      </c>
      <c r="C10" s="55" t="n"/>
      <c r="D10" s="44" t="n">
        <v>1477.52282</v>
      </c>
      <c r="E10" s="54" t="n">
        <v>1247.81631</v>
      </c>
    </row>
    <row r="11" ht="12.75" customHeight="1" s="418">
      <c r="A11" s="17" t="n"/>
      <c r="B11" s="55" t="inlineStr">
        <is>
          <t>Mehr als 1 Mio. € bis einschließlich 10 Mio. €</t>
        </is>
      </c>
      <c r="C11" s="55" t="n"/>
      <c r="D11" s="44" t="n">
        <v>3152.872716</v>
      </c>
      <c r="E11" s="54" t="n">
        <v>2891.207635</v>
      </c>
    </row>
    <row r="12" ht="12.75" customHeight="1" s="418">
      <c r="A12" s="17" t="n">
        <v>0</v>
      </c>
      <c r="B12" s="55" t="inlineStr">
        <is>
          <t>Mehr als 10 Mio. €</t>
        </is>
      </c>
      <c r="C12" s="55" t="n"/>
      <c r="D12" s="44" t="n">
        <v>10350.587257</v>
      </c>
      <c r="E12" s="54" t="n">
        <v>10382.142291</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2896.011658</v>
      </c>
      <c r="E21" s="45" t="n">
        <v>2883.298564</v>
      </c>
    </row>
    <row r="22" ht="12.75" customHeight="1" s="418">
      <c r="A22" s="17" t="n">
        <v>1</v>
      </c>
      <c r="B22" s="55" t="inlineStr">
        <is>
          <t>Mehr als 10 Mio. € bis einschließlich 100 Mio. €</t>
        </is>
      </c>
      <c r="C22" s="55" t="n"/>
      <c r="D22" s="46" t="n">
        <v>3655.685291</v>
      </c>
      <c r="E22" s="57" t="n">
        <v>3357.394281</v>
      </c>
    </row>
    <row r="23" ht="12.75" customHeight="1" s="418">
      <c r="A23" s="17" t="n">
        <v>1</v>
      </c>
      <c r="B23" s="55" t="inlineStr">
        <is>
          <t>Mehr als 100 Mio. €</t>
        </is>
      </c>
      <c r="C23" s="60" t="n"/>
      <c r="D23" s="61" t="n">
        <v>7210.388429</v>
      </c>
      <c r="E23" s="62" t="n">
        <v>6780.621646</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1242.507188</v>
      </c>
      <c r="H16" s="84" t="n">
        <v>2129.192637</v>
      </c>
      <c r="I16" s="84" t="n">
        <v>4633.419437</v>
      </c>
      <c r="J16" s="84" t="n">
        <v>0</v>
      </c>
      <c r="K16" s="84" t="n">
        <v>16.74585</v>
      </c>
      <c r="L16" s="84">
        <f>SUM(M16:R16)</f>
        <v/>
      </c>
      <c r="M16" s="84" t="n">
        <v>5459.863464999999</v>
      </c>
      <c r="N16" s="84" t="n">
        <v>2154.198414</v>
      </c>
      <c r="O16" s="84" t="n">
        <v>1113.752034</v>
      </c>
      <c r="P16" s="84" t="n">
        <v>872.481131</v>
      </c>
      <c r="Q16" s="84" t="n">
        <v>0</v>
      </c>
      <c r="R16" s="84" t="n">
        <v>5.937933</v>
      </c>
      <c r="S16" s="85" t="n">
        <v>0</v>
      </c>
      <c r="T16" s="270" t="n">
        <v>0</v>
      </c>
    </row>
    <row r="17" ht="12.75" customHeight="1" s="418">
      <c r="C17" s="80" t="n"/>
      <c r="D17" s="258">
        <f>"Jahr "&amp;(AktJahr-1)</f>
        <v/>
      </c>
      <c r="E17" s="271">
        <f>F17+L17</f>
        <v/>
      </c>
      <c r="F17" s="86">
        <f>SUM(G17:K17)</f>
        <v/>
      </c>
      <c r="G17" s="86" t="n">
        <v>1108.832734</v>
      </c>
      <c r="H17" s="86" t="n">
        <v>1911.234688</v>
      </c>
      <c r="I17" s="86" t="n">
        <v>4335.640938</v>
      </c>
      <c r="J17" s="86" t="n">
        <v>0.428643</v>
      </c>
      <c r="K17" s="86" t="n">
        <v>16.821536</v>
      </c>
      <c r="L17" s="86">
        <f>SUM(M17:R17)</f>
        <v/>
      </c>
      <c r="M17" s="86" t="n">
        <v>5366.502348999999</v>
      </c>
      <c r="N17" s="86" t="n">
        <v>2357.002066</v>
      </c>
      <c r="O17" s="86" t="n">
        <v>1098.922856</v>
      </c>
      <c r="P17" s="86" t="n">
        <v>848.2828690000001</v>
      </c>
      <c r="Q17" s="86" t="n">
        <v>47.598898</v>
      </c>
      <c r="R17" s="86" t="n">
        <v>6.580643</v>
      </c>
      <c r="S17" s="87" t="n">
        <v>0</v>
      </c>
      <c r="T17" s="272" t="n">
        <v>0</v>
      </c>
    </row>
    <row r="18" ht="12.75" customHeight="1" s="418">
      <c r="B18" s="13" t="inlineStr">
        <is>
          <t>DE</t>
        </is>
      </c>
      <c r="C18" s="82" t="inlineStr">
        <is>
          <t>Deutschland</t>
        </is>
      </c>
      <c r="D18" s="257">
        <f>$D$16</f>
        <v/>
      </c>
      <c r="E18" s="269">
        <f>F18+L18</f>
        <v/>
      </c>
      <c r="F18" s="84">
        <f>SUM(G18:K18)</f>
        <v/>
      </c>
      <c r="G18" s="84" t="n">
        <v>1242.507188</v>
      </c>
      <c r="H18" s="84" t="n">
        <v>2129.192637</v>
      </c>
      <c r="I18" s="84" t="n">
        <v>4355.116539</v>
      </c>
      <c r="J18" s="84" t="n">
        <v>0</v>
      </c>
      <c r="K18" s="84" t="n">
        <v>16.74585</v>
      </c>
      <c r="L18" s="84">
        <f>SUM(M18:R18)</f>
        <v/>
      </c>
      <c r="M18" s="84" t="n">
        <v>3282.708664</v>
      </c>
      <c r="N18" s="84" t="n">
        <v>1859.082791</v>
      </c>
      <c r="O18" s="84" t="n">
        <v>1003.492029</v>
      </c>
      <c r="P18" s="84" t="n">
        <v>790.027383</v>
      </c>
      <c r="Q18" s="84" t="n">
        <v>0</v>
      </c>
      <c r="R18" s="84" t="n">
        <v>5.937933</v>
      </c>
      <c r="S18" s="85" t="n">
        <v>0</v>
      </c>
      <c r="T18" s="270" t="n">
        <v>0</v>
      </c>
    </row>
    <row r="19" ht="12.75" customHeight="1" s="418">
      <c r="C19" s="80" t="n"/>
      <c r="D19" s="258">
        <f>$D$17</f>
        <v/>
      </c>
      <c r="E19" s="271">
        <f>F19+L19</f>
        <v/>
      </c>
      <c r="F19" s="86">
        <f>SUM(G19:K19)</f>
        <v/>
      </c>
      <c r="G19" s="86" t="n">
        <v>1108.832734</v>
      </c>
      <c r="H19" s="86" t="n">
        <v>1911.234688</v>
      </c>
      <c r="I19" s="86" t="n">
        <v>4142.879252000001</v>
      </c>
      <c r="J19" s="86" t="n">
        <v>0.428643</v>
      </c>
      <c r="K19" s="86" t="n">
        <v>16.821536</v>
      </c>
      <c r="L19" s="86">
        <f>SUM(M19:R19)</f>
        <v/>
      </c>
      <c r="M19" s="86" t="n">
        <v>2983.911229</v>
      </c>
      <c r="N19" s="86" t="n">
        <v>1926.134761</v>
      </c>
      <c r="O19" s="86" t="n">
        <v>1014.234159</v>
      </c>
      <c r="P19" s="86" t="n">
        <v>766.1704940000001</v>
      </c>
      <c r="Q19" s="86" t="n">
        <v>47.598898</v>
      </c>
      <c r="R19" s="86" t="n">
        <v>6.580643</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18.421376</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19.830538</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114.376929</v>
      </c>
      <c r="N30" s="84" t="n">
        <v>0</v>
      </c>
      <c r="O30" s="84" t="n">
        <v>8.195</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148.239278</v>
      </c>
      <c r="N31" s="86" t="n">
        <v>0</v>
      </c>
      <c r="O31" s="86" t="n">
        <v>8.220000000000001</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32.907262</v>
      </c>
      <c r="J34" s="84" t="n">
        <v>0</v>
      </c>
      <c r="K34" s="84" t="n">
        <v>0</v>
      </c>
      <c r="L34" s="84">
        <f>SUM(M34:R34)</f>
        <v/>
      </c>
      <c r="M34" s="84" t="n">
        <v>941.715416</v>
      </c>
      <c r="N34" s="84" t="n">
        <v>89.460882</v>
      </c>
      <c r="O34" s="84" t="n">
        <v>102.065005</v>
      </c>
      <c r="P34" s="84" t="n">
        <v>12.453748</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1027.545164</v>
      </c>
      <c r="N35" s="86" t="n">
        <v>87.00182000000001</v>
      </c>
      <c r="O35" s="86" t="n">
        <v>69.208697</v>
      </c>
      <c r="P35" s="86" t="n">
        <v>12.112375</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215.48752</v>
      </c>
      <c r="N50" s="84" t="n">
        <v>6.3</v>
      </c>
      <c r="O50" s="84" t="n">
        <v>0</v>
      </c>
      <c r="P50" s="84" t="n">
        <v>70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234.570073</v>
      </c>
      <c r="N51" s="86" t="n">
        <v>6.3</v>
      </c>
      <c r="O51" s="86" t="n">
        <v>7.26</v>
      </c>
      <c r="P51" s="86" t="n">
        <v>70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87.09787399999999</v>
      </c>
      <c r="N84" s="84" t="n">
        <v>58.035714</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109.450833</v>
      </c>
      <c r="N85" s="86" t="n">
        <v>57.77973799999999</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245.395636</v>
      </c>
      <c r="J86" s="84" t="n">
        <v>0</v>
      </c>
      <c r="K86" s="84" t="n">
        <v>0</v>
      </c>
      <c r="L86" s="84">
        <f>SUM(M86:R86)</f>
        <v/>
      </c>
      <c r="M86" s="84" t="n">
        <v>800.055686</v>
      </c>
      <c r="N86" s="84" t="n">
        <v>141.319027</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192.761686</v>
      </c>
      <c r="J87" s="86" t="n">
        <v>0</v>
      </c>
      <c r="K87" s="86" t="n">
        <v>0</v>
      </c>
      <c r="L87" s="86">
        <f>SUM(M87:R87)</f>
        <v/>
      </c>
      <c r="M87" s="86" t="n">
        <v>842.955234</v>
      </c>
      <c r="N87" s="86" t="n">
        <v>279.785747</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3081.462245</v>
      </c>
      <c r="G12" s="121" t="n">
        <v>88</v>
      </c>
      <c r="H12" s="84" t="n">
        <v>2178.613302</v>
      </c>
      <c r="I12" s="84" t="n">
        <v>5382.664483</v>
      </c>
      <c r="J12" s="85" t="n">
        <v>1580.705071</v>
      </c>
      <c r="K12" s="121" t="n">
        <v>3059.312137</v>
      </c>
      <c r="L12" s="84" t="n">
        <v>498.633392</v>
      </c>
      <c r="M12" s="84" t="n">
        <v>847.006885</v>
      </c>
      <c r="N12" s="270" t="n">
        <v>127.150108</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3046.77876</v>
      </c>
      <c r="G13" s="125" t="n">
        <v>60.782297</v>
      </c>
      <c r="H13" s="126" t="n">
        <v>2134.693534</v>
      </c>
      <c r="I13" s="126" t="n">
        <v>4815.292524</v>
      </c>
      <c r="J13" s="127" t="n">
        <v>1587.633399</v>
      </c>
      <c r="K13" s="125" t="n">
        <v>3141.77876</v>
      </c>
      <c r="L13" s="126" t="n">
        <v>431.848869</v>
      </c>
      <c r="M13" s="126" t="n">
        <v>849.285108</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2221.204781</v>
      </c>
      <c r="G14" s="121" t="n">
        <v>0</v>
      </c>
      <c r="H14" s="84" t="n">
        <v>2118.521282</v>
      </c>
      <c r="I14" s="84" t="n">
        <v>5332.664483</v>
      </c>
      <c r="J14" s="85" t="n">
        <v>1530.705071</v>
      </c>
      <c r="K14" s="121" t="n">
        <v>2221.204781</v>
      </c>
      <c r="L14" s="84" t="n">
        <v>498.633392</v>
      </c>
      <c r="M14" s="84" t="n">
        <v>847.006885</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2427.958648</v>
      </c>
      <c r="G15" s="125" t="n">
        <v>0</v>
      </c>
      <c r="H15" s="126" t="n">
        <v>2061.790238</v>
      </c>
      <c r="I15" s="126" t="n">
        <v>4815.292524</v>
      </c>
      <c r="J15" s="127" t="n">
        <v>1587.633399</v>
      </c>
      <c r="K15" s="125" t="n">
        <v>2427.958648</v>
      </c>
      <c r="L15" s="126" t="n">
        <v>431.848869</v>
      </c>
      <c r="M15" s="126" t="n">
        <v>849.285108</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22.431906</v>
      </c>
      <c r="G16" s="121" t="n">
        <v>0</v>
      </c>
      <c r="H16" s="84" t="n">
        <v>0</v>
      </c>
      <c r="I16" s="84" t="n">
        <v>50</v>
      </c>
      <c r="J16" s="85" t="n">
        <v>0</v>
      </c>
      <c r="K16" s="121" t="n">
        <v>22.431906</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30.288397</v>
      </c>
      <c r="G17" s="125" t="n">
        <v>0</v>
      </c>
      <c r="H17" s="126" t="n">
        <v>0</v>
      </c>
      <c r="I17" s="126" t="n">
        <v>0</v>
      </c>
      <c r="J17" s="127" t="n">
        <v>0</v>
      </c>
      <c r="K17" s="125" t="n">
        <v>30.288397</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293.189126</v>
      </c>
      <c r="G20" s="121" t="n">
        <v>0</v>
      </c>
      <c r="H20" s="84" t="n">
        <v>0</v>
      </c>
      <c r="I20" s="84" t="n">
        <v>0</v>
      </c>
      <c r="J20" s="85" t="n">
        <v>0</v>
      </c>
      <c r="K20" s="121" t="n">
        <v>293.189126</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135.534797</v>
      </c>
      <c r="G21" s="125" t="n">
        <v>0</v>
      </c>
      <c r="H21" s="126" t="n">
        <v>0</v>
      </c>
      <c r="I21" s="126" t="n">
        <v>0</v>
      </c>
      <c r="J21" s="127" t="n">
        <v>0</v>
      </c>
      <c r="K21" s="125" t="n">
        <v>135.534797</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29.682968</v>
      </c>
      <c r="G26" s="121" t="n">
        <v>0</v>
      </c>
      <c r="H26" s="84" t="n">
        <v>0</v>
      </c>
      <c r="I26" s="84" t="n">
        <v>0</v>
      </c>
      <c r="J26" s="85" t="n">
        <v>0</v>
      </c>
      <c r="K26" s="121" t="n">
        <v>29.682968</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66.863739</v>
      </c>
      <c r="G27" s="125" t="n">
        <v>0</v>
      </c>
      <c r="H27" s="126" t="n">
        <v>0</v>
      </c>
      <c r="I27" s="126" t="n">
        <v>0</v>
      </c>
      <c r="J27" s="127" t="n">
        <v>0</v>
      </c>
      <c r="K27" s="125" t="n">
        <v>66.863739</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14.356261</v>
      </c>
      <c r="G30" s="121" t="n">
        <v>0</v>
      </c>
      <c r="H30" s="84" t="n">
        <v>0</v>
      </c>
      <c r="I30" s="84" t="n">
        <v>0</v>
      </c>
      <c r="J30" s="85" t="n">
        <v>0</v>
      </c>
      <c r="K30" s="121" t="n">
        <v>14.356261</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7.126683</v>
      </c>
      <c r="G31" s="125" t="n">
        <v>0</v>
      </c>
      <c r="H31" s="126" t="n">
        <v>0</v>
      </c>
      <c r="I31" s="126" t="n">
        <v>0</v>
      </c>
      <c r="J31" s="127" t="n">
        <v>0</v>
      </c>
      <c r="K31" s="125" t="n">
        <v>7.126683</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20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20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50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13</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85.72547900000001</v>
      </c>
      <c r="G46" s="121" t="n">
        <v>0</v>
      </c>
      <c r="H46" s="84" t="n">
        <v>0</v>
      </c>
      <c r="I46" s="84" t="n">
        <v>0</v>
      </c>
      <c r="J46" s="85" t="n">
        <v>0</v>
      </c>
      <c r="K46" s="121" t="n">
        <v>85.72547900000001</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72.95119699999999</v>
      </c>
      <c r="G47" s="125" t="n">
        <v>0</v>
      </c>
      <c r="H47" s="126" t="n">
        <v>0</v>
      </c>
      <c r="I47" s="126" t="n">
        <v>0</v>
      </c>
      <c r="J47" s="127" t="n">
        <v>0</v>
      </c>
      <c r="K47" s="125" t="n">
        <v>72.95119699999999</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77.81115700000001</v>
      </c>
      <c r="G48" s="121" t="n">
        <v>0</v>
      </c>
      <c r="H48" s="84" t="n">
        <v>20.09202</v>
      </c>
      <c r="I48" s="84" t="n">
        <v>0</v>
      </c>
      <c r="J48" s="85" t="n">
        <v>0</v>
      </c>
      <c r="K48" s="121" t="n">
        <v>77.81115700000001</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53.50362999999999</v>
      </c>
      <c r="G49" s="125" t="n">
        <v>12.782297</v>
      </c>
      <c r="H49" s="126" t="n">
        <v>27.397966</v>
      </c>
      <c r="I49" s="126" t="n">
        <v>0</v>
      </c>
      <c r="J49" s="127" t="n">
        <v>0</v>
      </c>
      <c r="K49" s="125" t="n">
        <v>53.50362999999999</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18</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75.68982799999999</v>
      </c>
      <c r="G56" s="121" t="n">
        <v>0</v>
      </c>
      <c r="H56" s="84" t="n">
        <v>0</v>
      </c>
      <c r="I56" s="84" t="n">
        <v>0</v>
      </c>
      <c r="J56" s="85" t="n">
        <v>0</v>
      </c>
      <c r="K56" s="121" t="n">
        <v>75.68982799999999</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86.988395</v>
      </c>
      <c r="G57" s="125" t="n">
        <v>0</v>
      </c>
      <c r="H57" s="126" t="n">
        <v>0</v>
      </c>
      <c r="I57" s="126" t="n">
        <v>0</v>
      </c>
      <c r="J57" s="127" t="n">
        <v>0</v>
      </c>
      <c r="K57" s="125" t="n">
        <v>86.988395</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45</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10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10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40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40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134.220631</v>
      </c>
      <c r="G76" s="121" t="n">
        <v>0</v>
      </c>
      <c r="H76" s="84" t="n">
        <v>0</v>
      </c>
      <c r="I76" s="84" t="n">
        <v>0</v>
      </c>
      <c r="J76" s="85" t="n">
        <v>0</v>
      </c>
      <c r="K76" s="121" t="n">
        <v>134.220631</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165.563274</v>
      </c>
      <c r="G77" s="125" t="n">
        <v>0</v>
      </c>
      <c r="H77" s="126" t="n">
        <v>0</v>
      </c>
      <c r="I77" s="126" t="n">
        <v>0</v>
      </c>
      <c r="J77" s="127" t="n">
        <v>0</v>
      </c>
      <c r="K77" s="125" t="n">
        <v>165.563274</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127.150108</v>
      </c>
      <c r="G82" s="121" t="n">
        <v>0</v>
      </c>
      <c r="H82" s="84" t="n">
        <v>0</v>
      </c>
      <c r="I82" s="84" t="n">
        <v>0</v>
      </c>
      <c r="J82" s="85" t="n">
        <v>0</v>
      </c>
      <c r="K82" s="121" t="n">
        <v>0</v>
      </c>
      <c r="L82" s="84" t="n">
        <v>0</v>
      </c>
      <c r="M82" s="84" t="n">
        <v>0</v>
      </c>
      <c r="N82" s="270" t="n">
        <v>127.150108</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5.50533</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105</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95</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955.8195450000001</v>
      </c>
      <c r="F13" s="84" t="n">
        <v>65</v>
      </c>
      <c r="G13" s="84" t="n">
        <v>65</v>
      </c>
      <c r="H13" s="123" t="n">
        <v>21</v>
      </c>
      <c r="I13" s="84" t="n">
        <v>21</v>
      </c>
      <c r="J13" s="270" t="n">
        <v>869.8195450000001</v>
      </c>
    </row>
    <row r="14" ht="12.75" customHeight="1" s="418">
      <c r="B14" s="153" t="n"/>
      <c r="C14" s="55" t="n"/>
      <c r="D14" s="55">
        <f>"Jahr "&amp;(AktJahr-1)</f>
        <v/>
      </c>
      <c r="E14" s="337" t="n">
        <v>853.7285790000001</v>
      </c>
      <c r="F14" s="126" t="n">
        <v>20</v>
      </c>
      <c r="G14" s="126" t="n">
        <v>20</v>
      </c>
      <c r="H14" s="129" t="n">
        <v>21</v>
      </c>
      <c r="I14" s="126" t="n">
        <v>21</v>
      </c>
      <c r="J14" s="290" t="n">
        <v>812.7285790000001</v>
      </c>
    </row>
    <row r="15" ht="12.75" customHeight="1" s="418">
      <c r="B15" s="153" t="inlineStr">
        <is>
          <t>DE</t>
        </is>
      </c>
      <c r="C15" s="82" t="inlineStr">
        <is>
          <t>Deutschland</t>
        </is>
      </c>
      <c r="D15" s="83">
        <f>$D$13</f>
        <v/>
      </c>
      <c r="E15" s="269" t="n">
        <v>190.8</v>
      </c>
      <c r="F15" s="84" t="n">
        <v>0</v>
      </c>
      <c r="G15" s="84" t="n">
        <v>0</v>
      </c>
      <c r="H15" s="123" t="n">
        <v>0</v>
      </c>
      <c r="I15" s="84" t="n">
        <v>0</v>
      </c>
      <c r="J15" s="270" t="n">
        <v>190.8</v>
      </c>
    </row>
    <row r="16" ht="12.75" customHeight="1" s="418">
      <c r="B16" s="153" t="n"/>
      <c r="C16" s="55" t="n"/>
      <c r="D16" s="55">
        <f>$D$14</f>
        <v/>
      </c>
      <c r="E16" s="337" t="n">
        <v>241.209034</v>
      </c>
      <c r="F16" s="126" t="n">
        <v>0</v>
      </c>
      <c r="G16" s="126" t="n">
        <v>0</v>
      </c>
      <c r="H16" s="129" t="n">
        <v>0</v>
      </c>
      <c r="I16" s="126" t="n">
        <v>0</v>
      </c>
      <c r="J16" s="290" t="n">
        <v>241.209034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45</v>
      </c>
      <c r="F27" s="84" t="n">
        <v>45</v>
      </c>
      <c r="G27" s="84" t="n">
        <v>45</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32</v>
      </c>
      <c r="F35" s="84" t="n">
        <v>0</v>
      </c>
      <c r="G35" s="84" t="n">
        <v>0</v>
      </c>
      <c r="H35" s="123" t="n">
        <v>0</v>
      </c>
      <c r="I35" s="84" t="n">
        <v>0</v>
      </c>
      <c r="J35" s="270" t="n">
        <v>32</v>
      </c>
    </row>
    <row r="36" ht="12.75" customHeight="1" s="418">
      <c r="B36" s="153" t="n"/>
      <c r="C36" s="55" t="n"/>
      <c r="D36" s="55">
        <f>$D$14</f>
        <v/>
      </c>
      <c r="E36" s="337" t="n">
        <v>32</v>
      </c>
      <c r="F36" s="126" t="n">
        <v>0</v>
      </c>
      <c r="G36" s="126" t="n">
        <v>0</v>
      </c>
      <c r="H36" s="129" t="n">
        <v>0</v>
      </c>
      <c r="I36" s="126" t="n">
        <v>0</v>
      </c>
      <c r="J36" s="290" t="n">
        <v>32</v>
      </c>
    </row>
    <row r="37" ht="12.75" customHeight="1" s="418">
      <c r="B37" s="153" t="inlineStr">
        <is>
          <t>HR</t>
        </is>
      </c>
      <c r="C37" s="82" t="inlineStr">
        <is>
          <t>Kroatien</t>
        </is>
      </c>
      <c r="D37" s="83">
        <f>$D$13</f>
        <v/>
      </c>
      <c r="E37" s="269" t="n">
        <v>44.9</v>
      </c>
      <c r="F37" s="84" t="n">
        <v>0</v>
      </c>
      <c r="G37" s="84" t="n">
        <v>0</v>
      </c>
      <c r="H37" s="123" t="n">
        <v>0</v>
      </c>
      <c r="I37" s="84" t="n">
        <v>0</v>
      </c>
      <c r="J37" s="270" t="n">
        <v>44.9</v>
      </c>
    </row>
    <row r="38" ht="12.75" customHeight="1" s="418">
      <c r="B38" s="153" t="n"/>
      <c r="C38" s="55" t="n"/>
      <c r="D38" s="55">
        <f>$D$14</f>
        <v/>
      </c>
      <c r="E38" s="337" t="n">
        <v>44.9</v>
      </c>
      <c r="F38" s="126" t="n">
        <v>0</v>
      </c>
      <c r="G38" s="126" t="n">
        <v>0</v>
      </c>
      <c r="H38" s="129" t="n">
        <v>0</v>
      </c>
      <c r="I38" s="126" t="n">
        <v>0</v>
      </c>
      <c r="J38" s="290" t="n">
        <v>44.9</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229.574</v>
      </c>
      <c r="F49" s="84" t="n">
        <v>20</v>
      </c>
      <c r="G49" s="84" t="n">
        <v>20</v>
      </c>
      <c r="H49" s="123" t="n">
        <v>0</v>
      </c>
      <c r="I49" s="84" t="n">
        <v>0</v>
      </c>
      <c r="J49" s="270" t="n">
        <v>209.574</v>
      </c>
    </row>
    <row r="50" ht="12.75" customHeight="1" s="418">
      <c r="B50" s="153" t="n"/>
      <c r="C50" s="55" t="n"/>
      <c r="D50" s="55">
        <f>$D$14</f>
        <v/>
      </c>
      <c r="E50" s="337" t="n">
        <v>229.574</v>
      </c>
      <c r="F50" s="126" t="n">
        <v>20</v>
      </c>
      <c r="G50" s="126" t="n">
        <v>20</v>
      </c>
      <c r="H50" s="129" t="n">
        <v>0</v>
      </c>
      <c r="I50" s="126" t="n">
        <v>0</v>
      </c>
      <c r="J50" s="290" t="n">
        <v>209.574</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45</v>
      </c>
      <c r="F52" s="126" t="n">
        <v>0</v>
      </c>
      <c r="G52" s="126" t="n">
        <v>0</v>
      </c>
      <c r="H52" s="129" t="n">
        <v>0</v>
      </c>
      <c r="I52" s="126" t="n">
        <v>0</v>
      </c>
      <c r="J52" s="290" t="n">
        <v>45</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21</v>
      </c>
      <c r="F57" s="84" t="n">
        <v>0</v>
      </c>
      <c r="G57" s="84" t="n">
        <v>0</v>
      </c>
      <c r="H57" s="123" t="n">
        <v>21</v>
      </c>
      <c r="I57" s="84" t="n">
        <v>21</v>
      </c>
      <c r="J57" s="270" t="n">
        <v>0</v>
      </c>
    </row>
    <row r="58" ht="12.75" customHeight="1" s="418">
      <c r="B58" s="153" t="n"/>
      <c r="C58" s="55" t="n"/>
      <c r="D58" s="55">
        <f>$D$14</f>
        <v/>
      </c>
      <c r="E58" s="337" t="n">
        <v>21</v>
      </c>
      <c r="F58" s="126" t="n">
        <v>0</v>
      </c>
      <c r="G58" s="126" t="n">
        <v>0</v>
      </c>
      <c r="H58" s="129" t="n">
        <v>21</v>
      </c>
      <c r="I58" s="126" t="n">
        <v>21</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33</v>
      </c>
      <c r="F62" s="126" t="n">
        <v>0</v>
      </c>
      <c r="G62" s="126" t="n">
        <v>0</v>
      </c>
      <c r="H62" s="129" t="n">
        <v>0</v>
      </c>
      <c r="I62" s="126" t="n">
        <v>0</v>
      </c>
      <c r="J62" s="290" t="n">
        <v>33</v>
      </c>
    </row>
    <row r="63" ht="12.75" customHeight="1" s="418">
      <c r="B63" s="153" t="inlineStr">
        <is>
          <t>ES</t>
        </is>
      </c>
      <c r="C63" s="82" t="inlineStr">
        <is>
          <t>Spanien</t>
        </is>
      </c>
      <c r="D63" s="83">
        <f>$D$13</f>
        <v/>
      </c>
      <c r="E63" s="269" t="n">
        <v>37.045545</v>
      </c>
      <c r="F63" s="84" t="n">
        <v>0</v>
      </c>
      <c r="G63" s="84" t="n">
        <v>0</v>
      </c>
      <c r="H63" s="123" t="n">
        <v>0</v>
      </c>
      <c r="I63" s="84" t="n">
        <v>0</v>
      </c>
      <c r="J63" s="270" t="n">
        <v>37.045545</v>
      </c>
    </row>
    <row r="64" ht="12.75" customHeight="1" s="418">
      <c r="B64" s="153" t="n"/>
      <c r="C64" s="55" t="n"/>
      <c r="D64" s="55">
        <f>$D$14</f>
        <v/>
      </c>
      <c r="E64" s="337" t="n">
        <v>37.045545</v>
      </c>
      <c r="F64" s="126" t="n">
        <v>0</v>
      </c>
      <c r="G64" s="126" t="n">
        <v>0</v>
      </c>
      <c r="H64" s="129" t="n">
        <v>0</v>
      </c>
      <c r="I64" s="126" t="n">
        <v>0</v>
      </c>
      <c r="J64" s="290" t="n">
        <v>37.045545</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355.5</v>
      </c>
      <c r="F87" s="84" t="n">
        <v>0</v>
      </c>
      <c r="G87" s="84" t="n">
        <v>0</v>
      </c>
      <c r="H87" s="123" t="n">
        <v>0</v>
      </c>
      <c r="I87" s="84" t="n">
        <v>0</v>
      </c>
      <c r="J87" s="270" t="n">
        <v>355.5</v>
      </c>
    </row>
    <row r="88" ht="12.75" customHeight="1" s="418">
      <c r="B88" s="153" t="n"/>
      <c r="C88" s="55" t="n"/>
      <c r="D88" s="55">
        <f>$D$14</f>
        <v/>
      </c>
      <c r="E88" s="337" t="n">
        <v>170</v>
      </c>
      <c r="F88" s="126" t="n">
        <v>0</v>
      </c>
      <c r="G88" s="126" t="n">
        <v>0</v>
      </c>
      <c r="H88" s="129" t="n">
        <v>0</v>
      </c>
      <c r="I88" s="126" t="n">
        <v>0</v>
      </c>
      <c r="J88" s="290" t="n">
        <v>170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