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2952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Landesbank Berlin AG</t>
        </is>
      </c>
      <c r="H2" s="4" t="n"/>
      <c r="I2" s="4" t="n"/>
    </row>
    <row r="3" ht="15" customHeight="1" s="418">
      <c r="G3" s="5" t="inlineStr">
        <is>
          <t>Alexanderplatz 2</t>
        </is>
      </c>
      <c r="H3" s="6" t="n"/>
      <c r="I3" s="6" t="n"/>
    </row>
    <row r="4" ht="15" customHeight="1" s="418">
      <c r="G4" s="5" t="inlineStr">
        <is>
          <t>10178 Berlin</t>
        </is>
      </c>
      <c r="H4" s="6" t="n"/>
      <c r="I4" s="6" t="n"/>
      <c r="J4" s="7" t="n"/>
    </row>
    <row r="5" ht="15" customHeight="1" s="418">
      <c r="G5" s="5" t="inlineStr">
        <is>
          <t>Telefon: +49 30 869 801</t>
        </is>
      </c>
      <c r="H5" s="6" t="n"/>
      <c r="I5" s="6" t="n"/>
      <c r="J5" s="7" t="n"/>
    </row>
    <row r="6" ht="15" customHeight="1" s="418">
      <c r="G6" s="5" t="inlineStr">
        <is>
          <t>Telefax: +49 30 869 830 74</t>
        </is>
      </c>
      <c r="H6" s="6" t="n"/>
      <c r="I6" s="6" t="n"/>
      <c r="J6" s="7" t="n"/>
    </row>
    <row r="7" ht="15" customHeight="1" s="418">
      <c r="G7" s="5" t="inlineStr">
        <is>
          <t>E-Mail: information@lbb.de</t>
        </is>
      </c>
      <c r="H7" s="6" t="n"/>
      <c r="I7" s="6" t="n"/>
    </row>
    <row r="8" ht="14.1" customFormat="1" customHeight="1" s="8">
      <c r="A8" s="9" t="n"/>
      <c r="G8" s="5" t="inlineStr">
        <is>
          <t>Internet: www.lbb.de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3934</v>
      </c>
      <c r="E21" s="370" t="n">
        <v>4098</v>
      </c>
      <c r="F21" s="369" t="n">
        <v>3775.718</v>
      </c>
      <c r="G21" s="370" t="n">
        <v>3754.673</v>
      </c>
      <c r="H21" s="369" t="n">
        <v>3554.606</v>
      </c>
      <c r="I21" s="370" t="n">
        <v>3477.877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6289.149</v>
      </c>
      <c r="E23" s="374" t="n">
        <v>5862.213</v>
      </c>
      <c r="F23" s="373" t="n">
        <v>6139.954</v>
      </c>
      <c r="G23" s="374" t="n">
        <v>5470.468</v>
      </c>
      <c r="H23" s="373" t="n">
        <v>5644.441</v>
      </c>
      <c r="I23" s="374" t="n">
        <v>4908.536</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152.628</v>
      </c>
      <c r="E27" s="386" t="n">
        <v>157.144</v>
      </c>
      <c r="F27" s="385" t="n">
        <v>75.514</v>
      </c>
      <c r="G27" s="386" t="n">
        <v>151.293</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2202.522</v>
      </c>
      <c r="E29" s="391" t="n">
        <v>1607.069</v>
      </c>
      <c r="F29" s="390" t="n">
        <v>2288.722</v>
      </c>
      <c r="G29" s="391" t="n">
        <v>1564.501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2355.149</v>
      </c>
      <c r="E31" s="27" t="n">
        <v>1764.213</v>
      </c>
      <c r="F31" s="26" t="n">
        <v>2364.236</v>
      </c>
      <c r="G31" s="27" t="n">
        <v>1715.794</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300</v>
      </c>
      <c r="E37" s="370" t="n">
        <v>260</v>
      </c>
      <c r="F37" s="369" t="n">
        <v>289.984</v>
      </c>
      <c r="G37" s="370" t="n">
        <v>240.558</v>
      </c>
      <c r="H37" s="369" t="n">
        <v>283.823</v>
      </c>
      <c r="I37" s="370" t="n">
        <v>229.055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863.3819999999999</v>
      </c>
      <c r="E39" s="374" t="n">
        <v>787.1799999999999</v>
      </c>
      <c r="F39" s="373" t="n">
        <v>806.713</v>
      </c>
      <c r="G39" s="374" t="n">
        <v>699.925</v>
      </c>
      <c r="H39" s="373" t="n">
        <v>750.522</v>
      </c>
      <c r="I39" s="374" t="n">
        <v>637.1900000000001</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11.8</v>
      </c>
      <c r="E43" s="386" t="n">
        <v>10.036</v>
      </c>
      <c r="F43" s="385" t="n">
        <v>5.8</v>
      </c>
      <c r="G43" s="386" t="n">
        <v>9.417999999999999</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551.582</v>
      </c>
      <c r="E45" s="391" t="n">
        <v>517.145</v>
      </c>
      <c r="F45" s="390" t="n">
        <v>510.93</v>
      </c>
      <c r="G45" s="391" t="n">
        <v>449.949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563.3819999999999</v>
      </c>
      <c r="E47" s="27" t="n">
        <v>527.1799999999999</v>
      </c>
      <c r="F47" s="26" t="n">
        <v>516.729</v>
      </c>
      <c r="G47" s="27" t="n">
        <v>459.367</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3934</v>
      </c>
      <c r="E9" s="224" t="n">
        <v>4098</v>
      </c>
    </row>
    <row r="10" ht="21.75" customFormat="1" customHeight="1" s="165" thickBot="1">
      <c r="B10" s="249" t="inlineStr">
        <is>
          <t>davon Anteil festverzinslicher Pfandbriefe
§ 28 Abs. 1 Nr. 13  (gewichteter Durchschnitt)</t>
        </is>
      </c>
      <c r="C10" s="166" t="inlineStr">
        <is>
          <t>%</t>
        </is>
      </c>
      <c r="D10" s="167" t="n">
        <v>97</v>
      </c>
      <c r="E10" s="209" t="n">
        <v>97</v>
      </c>
    </row>
    <row r="11" ht="13.5" customHeight="1" s="418" thickBot="1">
      <c r="B11" s="205" t="n"/>
      <c r="C11" s="21" t="n"/>
      <c r="D11" s="21" t="n"/>
      <c r="E11" s="210" t="n"/>
    </row>
    <row r="12">
      <c r="B12" s="247" t="inlineStr">
        <is>
          <t>Deckungsmasse</t>
        </is>
      </c>
      <c r="C12" s="250" t="inlineStr">
        <is>
          <t>(Mio. €)</t>
        </is>
      </c>
      <c r="D12" s="207" t="n">
        <v>6289.149</v>
      </c>
      <c r="E12" s="208" t="n">
        <v>5862.213</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91</v>
      </c>
      <c r="E18" s="212" t="n">
        <v>91</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v>
      </c>
      <c r="E30" s="212" t="n">
        <v>5</v>
      </c>
    </row>
    <row r="31" ht="21" customHeight="1" s="418">
      <c r="B31" s="172" t="inlineStr">
        <is>
          <t xml:space="preserve">durchschnittlicher gewichteter Beleihungsauslauf
§ 28 Abs. 2 Nr. 3  </t>
        </is>
      </c>
      <c r="C31" s="171" t="inlineStr">
        <is>
          <t>%</t>
        </is>
      </c>
      <c r="D31" s="170" t="n">
        <v>56</v>
      </c>
      <c r="E31" s="212" t="n">
        <v>54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235.538</v>
      </c>
      <c r="E35" s="212" t="n">
        <v>236.347</v>
      </c>
    </row>
    <row r="36">
      <c r="A36" s="218" t="n"/>
      <c r="B36" s="242" t="inlineStr">
        <is>
          <t>Tag, an dem sich die größte negative Summe ergibt</t>
        </is>
      </c>
      <c r="C36" s="169" t="inlineStr">
        <is>
          <t>Tag (1-180)</t>
        </is>
      </c>
      <c r="D36" s="362" t="n">
        <v>136</v>
      </c>
      <c r="E36" s="363" t="n">
        <v>74</v>
      </c>
    </row>
    <row r="37" ht="21.75" customHeight="1" s="418" thickBot="1">
      <c r="A37" s="218" t="n">
        <v>1</v>
      </c>
      <c r="B37" s="173" t="inlineStr">
        <is>
          <t>Gesamtbetrag der Deckungswerte, welche die Anforderungen von § 4 Abs. 1a S. 3 PfandBG erfüllen (Liquiditätsdeckung)</t>
        </is>
      </c>
      <c r="C37" s="248" t="inlineStr">
        <is>
          <t>(Mio. €)</t>
        </is>
      </c>
      <c r="D37" s="214" t="n">
        <v>395.402</v>
      </c>
      <c r="E37" s="215" t="n">
        <v>293.285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0.01</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300</v>
      </c>
      <c r="E9" s="224" t="n">
        <v>260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863.3819999999999</v>
      </c>
      <c r="E12" s="224" t="n">
        <v>787.1799999999999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100</v>
      </c>
      <c r="E16" s="212" t="n">
        <v>100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2</v>
      </c>
      <c r="E31" s="363" t="n">
        <v>2</v>
      </c>
    </row>
    <row r="32" ht="21.75" customHeight="1" s="418" thickBot="1">
      <c r="A32" s="218" t="n"/>
      <c r="B32" s="173" t="inlineStr">
        <is>
          <t>Gesamtbetrag der Deckungswerte, welche die Anforderungen von § 4 Abs. 1a S. 3 PfandBG erfüllen (Liquiditätsdeckung)</t>
        </is>
      </c>
      <c r="C32" s="248" t="inlineStr">
        <is>
          <t>(Mio. €)</t>
        </is>
      </c>
      <c r="D32" s="214" t="n">
        <v>32.656</v>
      </c>
      <c r="E32" s="215" t="n">
        <v>23.297</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DE000LBB6CH9, DE000LBB6CM9, DE000A13SNL0, DE000A13SNM8, DE000A162AZ5, DE000A162A26, DE000A162A34, DE000A162A59, DE000A162A67, DE000A162A75, DE000A162BC2, DE000A162BD0, DE000A162BE8, DE000A162BF5, DE000A162BG3, DE000A162BL3, DE000A30VRE4</t>
        </is>
      </c>
      <c r="E10" s="500" t="inlineStr">
        <is>
          <t>DE000LBB6CC0, DE000LBB6CE6, DE000LBB6CH9, DE000LBB6CM9, DE000A13SNL0, DE000A13SNM8, DE000A162AZ5, DE000A162A18, DE000A162A26, DE000A162A34, DE000A162A42, DE000A162A59, DE000A162A67, DE000A162A75, DE000A162BA6, DE000A162BC2, DE000A162BD0, DE000A162BE8, DE000A162BF5, DE000A162BG3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DE000A162BB4, DE000A30VRF1</t>
        </is>
      </c>
      <c r="E15" s="500" t="inlineStr">
        <is>
          <t>DE000LBB5M08, DE000A162BB4</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19.01.2024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LBB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Landesbank Berlin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375</v>
      </c>
      <c r="E11" s="45" t="n">
        <v>622.593</v>
      </c>
      <c r="F11" s="44" t="n">
        <v>297</v>
      </c>
      <c r="G11" s="45" t="n">
        <v>414.07</v>
      </c>
      <c r="I11" s="44" t="n">
        <v>0</v>
      </c>
      <c r="J11" s="45" t="n">
        <v>0</v>
      </c>
    </row>
    <row r="12" ht="12.75" customHeight="1" s="418">
      <c r="A12" s="17" t="n">
        <v>0</v>
      </c>
      <c r="B12" s="412" t="inlineStr">
        <is>
          <t>&gt; 0,5 Jahre und &lt;= 1 Jahr</t>
        </is>
      </c>
      <c r="C12" s="413" t="n"/>
      <c r="D12" s="44" t="n">
        <v>115</v>
      </c>
      <c r="E12" s="45" t="n">
        <v>197.572</v>
      </c>
      <c r="F12" s="44" t="n">
        <v>367</v>
      </c>
      <c r="G12" s="45" t="n">
        <v>66.601</v>
      </c>
      <c r="I12" s="44" t="n">
        <v>0</v>
      </c>
      <c r="J12" s="45" t="n">
        <v>0</v>
      </c>
    </row>
    <row r="13" ht="12.75" customHeight="1" s="418">
      <c r="A13" s="17" t="n"/>
      <c r="B13" s="412" t="inlineStr">
        <is>
          <t>&gt; 1 Jahr und &lt;= 1,5 Jahre</t>
        </is>
      </c>
      <c r="C13" s="413" t="n"/>
      <c r="D13" s="44" t="n">
        <v>250</v>
      </c>
      <c r="E13" s="45" t="n">
        <v>141.429</v>
      </c>
      <c r="F13" s="44" t="n">
        <v>375</v>
      </c>
      <c r="G13" s="45" t="n">
        <v>142.581</v>
      </c>
      <c r="I13" s="44" t="n">
        <v>375</v>
      </c>
      <c r="J13" s="45" t="n">
        <v>297</v>
      </c>
    </row>
    <row r="14" ht="12.75" customHeight="1" s="418">
      <c r="A14" s="17" t="n">
        <v>0</v>
      </c>
      <c r="B14" s="412" t="inlineStr">
        <is>
          <t>&gt; 1,5 Jahre und &lt;= 2 Jahre</t>
        </is>
      </c>
      <c r="C14" s="412" t="n"/>
      <c r="D14" s="46" t="n">
        <v>15</v>
      </c>
      <c r="E14" s="217" t="n">
        <v>164.116</v>
      </c>
      <c r="F14" s="46" t="n">
        <v>115</v>
      </c>
      <c r="G14" s="217" t="n">
        <v>211.53</v>
      </c>
      <c r="I14" s="44" t="n">
        <v>115</v>
      </c>
      <c r="J14" s="45" t="n">
        <v>367</v>
      </c>
    </row>
    <row r="15" ht="12.75" customHeight="1" s="418">
      <c r="A15" s="17" t="n">
        <v>0</v>
      </c>
      <c r="B15" s="412" t="inlineStr">
        <is>
          <t>&gt; 2 Jahre und &lt;= 3 Jahre</t>
        </is>
      </c>
      <c r="C15" s="412" t="n"/>
      <c r="D15" s="46" t="n">
        <v>855</v>
      </c>
      <c r="E15" s="217" t="n">
        <v>726.471</v>
      </c>
      <c r="F15" s="46" t="n">
        <v>265</v>
      </c>
      <c r="G15" s="217" t="n">
        <v>370.633</v>
      </c>
      <c r="I15" s="44" t="n">
        <v>265</v>
      </c>
      <c r="J15" s="45" t="n">
        <v>490</v>
      </c>
    </row>
    <row r="16" ht="12.75" customHeight="1" s="418">
      <c r="A16" s="17" t="n">
        <v>0</v>
      </c>
      <c r="B16" s="412" t="inlineStr">
        <is>
          <t>&gt; 3 Jahre und &lt;= 4 Jahre</t>
        </is>
      </c>
      <c r="C16" s="412" t="n"/>
      <c r="D16" s="46" t="n">
        <v>565</v>
      </c>
      <c r="E16" s="217" t="n">
        <v>469.26</v>
      </c>
      <c r="F16" s="46" t="n">
        <v>855</v>
      </c>
      <c r="G16" s="217" t="n">
        <v>734.401</v>
      </c>
      <c r="I16" s="44" t="n">
        <v>855</v>
      </c>
      <c r="J16" s="45" t="n">
        <v>265</v>
      </c>
    </row>
    <row r="17" ht="12.75" customHeight="1" s="418">
      <c r="A17" s="17" t="n">
        <v>0</v>
      </c>
      <c r="B17" s="412" t="inlineStr">
        <is>
          <t>&gt; 4 Jahre und &lt;= 5 Jahre</t>
        </is>
      </c>
      <c r="C17" s="412" t="n"/>
      <c r="D17" s="46" t="n">
        <v>500</v>
      </c>
      <c r="E17" s="217" t="n">
        <v>415.763</v>
      </c>
      <c r="F17" s="46" t="n">
        <v>565</v>
      </c>
      <c r="G17" s="217" t="n">
        <v>489.123</v>
      </c>
      <c r="I17" s="44" t="n">
        <v>565</v>
      </c>
      <c r="J17" s="45" t="n">
        <v>855</v>
      </c>
    </row>
    <row r="18" ht="12.75" customHeight="1" s="418">
      <c r="A18" s="17" t="n">
        <v>0</v>
      </c>
      <c r="B18" s="412" t="inlineStr">
        <is>
          <t>&gt; 5 Jahre und &lt;= 10 Jahre</t>
        </is>
      </c>
      <c r="C18" s="413" t="n"/>
      <c r="D18" s="44" t="n">
        <v>1009</v>
      </c>
      <c r="E18" s="45" t="n">
        <v>1767.851</v>
      </c>
      <c r="F18" s="44" t="n">
        <v>984</v>
      </c>
      <c r="G18" s="45" t="n">
        <v>1782.364</v>
      </c>
      <c r="I18" s="44" t="n">
        <v>1484</v>
      </c>
      <c r="J18" s="45" t="n">
        <v>1269</v>
      </c>
    </row>
    <row r="19" ht="12.75" customHeight="1" s="418">
      <c r="A19" s="17" t="n">
        <v>0</v>
      </c>
      <c r="B19" s="412" t="inlineStr">
        <is>
          <t>&gt; 10 Jahre</t>
        </is>
      </c>
      <c r="C19" s="413" t="n"/>
      <c r="D19" s="44" t="n">
        <v>250</v>
      </c>
      <c r="E19" s="45" t="n">
        <v>1784.094</v>
      </c>
      <c r="F19" s="44" t="n">
        <v>275</v>
      </c>
      <c r="G19" s="45" t="n">
        <v>1650.909</v>
      </c>
      <c r="I19" s="44" t="n">
        <v>275</v>
      </c>
      <c r="J19" s="45" t="n">
        <v>555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82.08799999999999</v>
      </c>
      <c r="F24" s="44" t="n">
        <v>0</v>
      </c>
      <c r="G24" s="45" t="n">
        <v>0.08599999999999999</v>
      </c>
      <c r="I24" s="44" t="n">
        <v>0</v>
      </c>
      <c r="J24" s="45" t="n">
        <v>0</v>
      </c>
    </row>
    <row r="25" ht="12.75" customHeight="1" s="418">
      <c r="A25" s="17" t="n"/>
      <c r="B25" s="412" t="inlineStr">
        <is>
          <t>&gt; 0,5 Jahre und &lt;= 1 Jahr</t>
        </is>
      </c>
      <c r="C25" s="413" t="n"/>
      <c r="D25" s="44" t="n">
        <v>0</v>
      </c>
      <c r="E25" s="45" t="n">
        <v>0.169</v>
      </c>
      <c r="F25" s="44" t="n">
        <v>10</v>
      </c>
      <c r="G25" s="45" t="n">
        <v>48.809</v>
      </c>
      <c r="I25" s="44" t="n">
        <v>0</v>
      </c>
      <c r="J25" s="45" t="n">
        <v>0</v>
      </c>
    </row>
    <row r="26" ht="12.75" customHeight="1" s="418">
      <c r="A26" s="17" t="n">
        <v>1</v>
      </c>
      <c r="B26" s="412" t="inlineStr">
        <is>
          <t>&gt; 1 Jahr und &lt;= 1,5 Jahre</t>
        </is>
      </c>
      <c r="C26" s="413" t="n"/>
      <c r="D26" s="44" t="n">
        <v>50</v>
      </c>
      <c r="E26" s="45" t="n">
        <v>24.033</v>
      </c>
      <c r="F26" s="44" t="n">
        <v>0</v>
      </c>
      <c r="G26" s="45" t="n">
        <v>82.139</v>
      </c>
      <c r="I26" s="44" t="n">
        <v>0</v>
      </c>
      <c r="J26" s="45" t="n">
        <v>0</v>
      </c>
    </row>
    <row r="27" ht="12.75" customHeight="1" s="418">
      <c r="A27" s="17" t="n">
        <v>1</v>
      </c>
      <c r="B27" s="412" t="inlineStr">
        <is>
          <t>&gt; 1,5 Jahre und &lt;= 2 Jahre</t>
        </is>
      </c>
      <c r="C27" s="412" t="n"/>
      <c r="D27" s="46" t="n">
        <v>250</v>
      </c>
      <c r="E27" s="217" t="n">
        <v>0.277</v>
      </c>
      <c r="F27" s="46" t="n">
        <v>0</v>
      </c>
      <c r="G27" s="217" t="n">
        <v>0.336</v>
      </c>
      <c r="I27" s="44" t="n">
        <v>0</v>
      </c>
      <c r="J27" s="45" t="n">
        <v>10</v>
      </c>
    </row>
    <row r="28" ht="12.75" customHeight="1" s="418">
      <c r="A28" s="17" t="n">
        <v>1</v>
      </c>
      <c r="B28" s="412" t="inlineStr">
        <is>
          <t>&gt; 2 Jahre und &lt;= 3 Jahre</t>
        </is>
      </c>
      <c r="C28" s="412" t="n"/>
      <c r="D28" s="46" t="n">
        <v>0</v>
      </c>
      <c r="E28" s="217" t="n">
        <v>60.55</v>
      </c>
      <c r="F28" s="46" t="n">
        <v>250</v>
      </c>
      <c r="G28" s="217" t="n">
        <v>23.728</v>
      </c>
      <c r="I28" s="44" t="n">
        <v>300</v>
      </c>
      <c r="J28" s="45" t="n">
        <v>0</v>
      </c>
    </row>
    <row r="29" ht="12.75" customHeight="1" s="418">
      <c r="A29" s="17" t="n">
        <v>1</v>
      </c>
      <c r="B29" s="412" t="inlineStr">
        <is>
          <t>&gt; 3 Jahre und &lt;= 4 Jahre</t>
        </is>
      </c>
      <c r="C29" s="412" t="n"/>
      <c r="D29" s="46" t="n">
        <v>0</v>
      </c>
      <c r="E29" s="217" t="n">
        <v>11.39</v>
      </c>
      <c r="F29" s="46" t="n">
        <v>0</v>
      </c>
      <c r="G29" s="217" t="n">
        <v>63.65</v>
      </c>
      <c r="I29" s="44" t="n">
        <v>0</v>
      </c>
      <c r="J29" s="45" t="n">
        <v>250</v>
      </c>
    </row>
    <row r="30" ht="12.75" customHeight="1" s="418">
      <c r="A30" s="17" t="n">
        <v>1</v>
      </c>
      <c r="B30" s="412" t="inlineStr">
        <is>
          <t>&gt; 4 Jahre und &lt;= 5 Jahre</t>
        </is>
      </c>
      <c r="C30" s="412" t="n"/>
      <c r="D30" s="46" t="n">
        <v>0</v>
      </c>
      <c r="E30" s="217" t="n">
        <v>10</v>
      </c>
      <c r="F30" s="46" t="n">
        <v>0</v>
      </c>
      <c r="G30" s="217" t="n">
        <v>13.401</v>
      </c>
      <c r="I30" s="44" t="n">
        <v>0</v>
      </c>
      <c r="J30" s="45" t="n">
        <v>0</v>
      </c>
    </row>
    <row r="31" ht="12.75" customHeight="1" s="418">
      <c r="A31" s="17" t="n">
        <v>1</v>
      </c>
      <c r="B31" s="412" t="inlineStr">
        <is>
          <t>&gt; 5 Jahre und &lt;= 10 Jahre</t>
        </is>
      </c>
      <c r="C31" s="413" t="n"/>
      <c r="D31" s="44" t="n">
        <v>0</v>
      </c>
      <c r="E31" s="45" t="n">
        <v>663.654</v>
      </c>
      <c r="F31" s="44" t="n">
        <v>0</v>
      </c>
      <c r="G31" s="45" t="n">
        <v>542.953</v>
      </c>
      <c r="I31" s="44" t="n">
        <v>0</v>
      </c>
      <c r="J31" s="45" t="n">
        <v>0</v>
      </c>
    </row>
    <row r="32" ht="12.75" customHeight="1" s="418">
      <c r="B32" s="412" t="inlineStr">
        <is>
          <t>&gt; 10 Jahre</t>
        </is>
      </c>
      <c r="C32" s="413" t="n"/>
      <c r="D32" s="44" t="n">
        <v>0</v>
      </c>
      <c r="E32" s="45" t="n">
        <v>11.221</v>
      </c>
      <c r="F32" s="44" t="n">
        <v>0</v>
      </c>
      <c r="G32" s="45" t="n">
        <v>12.079</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768.806</v>
      </c>
      <c r="E9" s="54" t="n">
        <v>785.192</v>
      </c>
    </row>
    <row r="10" ht="12.75" customHeight="1" s="418">
      <c r="A10" s="17" t="n">
        <v>0</v>
      </c>
      <c r="B10" s="55" t="inlineStr">
        <is>
          <t>Mehr als 300 Tsd. € bis einschließlich 1 Mio. €</t>
        </is>
      </c>
      <c r="C10" s="55" t="n"/>
      <c r="D10" s="44" t="n">
        <v>460.357</v>
      </c>
      <c r="E10" s="54" t="n">
        <v>408.765</v>
      </c>
    </row>
    <row r="11" ht="12.75" customHeight="1" s="418">
      <c r="A11" s="17" t="n"/>
      <c r="B11" s="55" t="inlineStr">
        <is>
          <t>Mehr als 1 Mio. € bis einschließlich 10 Mio. €</t>
        </is>
      </c>
      <c r="C11" s="55" t="n"/>
      <c r="D11" s="44" t="n">
        <v>1351.633</v>
      </c>
      <c r="E11" s="54" t="n">
        <v>1220.057</v>
      </c>
    </row>
    <row r="12" ht="12.75" customHeight="1" s="418">
      <c r="A12" s="17" t="n">
        <v>0</v>
      </c>
      <c r="B12" s="55" t="inlineStr">
        <is>
          <t>Mehr als 10 Mio. €</t>
        </is>
      </c>
      <c r="C12" s="55" t="n"/>
      <c r="D12" s="44" t="n">
        <v>3312.951</v>
      </c>
      <c r="E12" s="54" t="n">
        <v>3154.914</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32.959</v>
      </c>
      <c r="E21" s="45" t="n">
        <v>26.955</v>
      </c>
    </row>
    <row r="22" ht="12.75" customHeight="1" s="418">
      <c r="A22" s="17" t="n">
        <v>1</v>
      </c>
      <c r="B22" s="55" t="inlineStr">
        <is>
          <t>Mehr als 10 Mio. € bis einschließlich 100 Mio. €</t>
        </is>
      </c>
      <c r="C22" s="55" t="n"/>
      <c r="D22" s="46" t="n">
        <v>39.666</v>
      </c>
      <c r="E22" s="57" t="n">
        <v>39.997</v>
      </c>
    </row>
    <row r="23" ht="12.75" customHeight="1" s="418">
      <c r="A23" s="17" t="n">
        <v>1</v>
      </c>
      <c r="B23" s="55" t="inlineStr">
        <is>
          <t>Mehr als 100 Mio. €</t>
        </is>
      </c>
      <c r="C23" s="60" t="n"/>
      <c r="D23" s="61" t="n">
        <v>790.756</v>
      </c>
      <c r="E23" s="62" t="n">
        <v>720.229</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464.277</v>
      </c>
      <c r="H16" s="84" t="n">
        <v>372.424</v>
      </c>
      <c r="I16" s="84" t="n">
        <v>3314.355</v>
      </c>
      <c r="J16" s="84" t="n">
        <v>0</v>
      </c>
      <c r="K16" s="84" t="n">
        <v>0</v>
      </c>
      <c r="L16" s="84">
        <f>SUM(M16:R16)</f>
        <v/>
      </c>
      <c r="M16" s="84" t="n">
        <v>1122.154</v>
      </c>
      <c r="N16" s="84" t="n">
        <v>244.88</v>
      </c>
      <c r="O16" s="84" t="n">
        <v>110.487</v>
      </c>
      <c r="P16" s="84" t="n">
        <v>262.678</v>
      </c>
      <c r="Q16" s="84" t="n">
        <v>0</v>
      </c>
      <c r="R16" s="84" t="n">
        <v>2.321</v>
      </c>
      <c r="S16" s="85" t="n">
        <v>0.022</v>
      </c>
      <c r="T16" s="270" t="n">
        <v>0</v>
      </c>
    </row>
    <row r="17" ht="12.75" customHeight="1" s="418">
      <c r="C17" s="80" t="n"/>
      <c r="D17" s="258">
        <f>"Jahr "&amp;(AktJahr-1)</f>
        <v/>
      </c>
      <c r="E17" s="271">
        <f>F17+L17</f>
        <v/>
      </c>
      <c r="F17" s="86">
        <f>SUM(G17:K17)</f>
        <v/>
      </c>
      <c r="G17" s="86" t="n">
        <v>439.411</v>
      </c>
      <c r="H17" s="86" t="n">
        <v>369.966</v>
      </c>
      <c r="I17" s="86" t="n">
        <v>3058.542</v>
      </c>
      <c r="J17" s="86" t="n">
        <v>0</v>
      </c>
      <c r="K17" s="86" t="n">
        <v>0</v>
      </c>
      <c r="L17" s="86">
        <f>SUM(M17:R17)</f>
        <v/>
      </c>
      <c r="M17" s="86" t="n">
        <v>1023.915</v>
      </c>
      <c r="N17" s="86" t="n">
        <v>291.146</v>
      </c>
      <c r="O17" s="86" t="n">
        <v>120.218</v>
      </c>
      <c r="P17" s="86" t="n">
        <v>264.606</v>
      </c>
      <c r="Q17" s="86" t="n">
        <v>0</v>
      </c>
      <c r="R17" s="86" t="n">
        <v>0.947</v>
      </c>
      <c r="S17" s="87" t="n">
        <v>0.023</v>
      </c>
      <c r="T17" s="272" t="n">
        <v>0</v>
      </c>
    </row>
    <row r="18" ht="12.75" customHeight="1" s="418">
      <c r="B18" s="13" t="inlineStr">
        <is>
          <t>DE</t>
        </is>
      </c>
      <c r="C18" s="82" t="inlineStr">
        <is>
          <t>Deutschland</t>
        </is>
      </c>
      <c r="D18" s="257">
        <f>$D$16</f>
        <v/>
      </c>
      <c r="E18" s="269">
        <f>F18+L18</f>
        <v/>
      </c>
      <c r="F18" s="84">
        <f>SUM(G18:K18)</f>
        <v/>
      </c>
      <c r="G18" s="84" t="n">
        <v>464.277</v>
      </c>
      <c r="H18" s="84" t="n">
        <v>372.424</v>
      </c>
      <c r="I18" s="84" t="n">
        <v>3314.355</v>
      </c>
      <c r="J18" s="84" t="n">
        <v>0</v>
      </c>
      <c r="K18" s="84" t="n">
        <v>0</v>
      </c>
      <c r="L18" s="84">
        <f>SUM(M18:R18)</f>
        <v/>
      </c>
      <c r="M18" s="84" t="n">
        <v>1122.154</v>
      </c>
      <c r="N18" s="84" t="n">
        <v>244.88</v>
      </c>
      <c r="O18" s="84" t="n">
        <v>110.487</v>
      </c>
      <c r="P18" s="84" t="n">
        <v>262.678</v>
      </c>
      <c r="Q18" s="84" t="n">
        <v>0</v>
      </c>
      <c r="R18" s="84" t="n">
        <v>2.321</v>
      </c>
      <c r="S18" s="85" t="n">
        <v>0.022</v>
      </c>
      <c r="T18" s="270" t="n">
        <v>0</v>
      </c>
    </row>
    <row r="19" ht="12.75" customHeight="1" s="418">
      <c r="C19" s="80" t="n"/>
      <c r="D19" s="258">
        <f>$D$17</f>
        <v/>
      </c>
      <c r="E19" s="271">
        <f>F19+L19</f>
        <v/>
      </c>
      <c r="F19" s="86">
        <f>SUM(G19:K19)</f>
        <v/>
      </c>
      <c r="G19" s="86" t="n">
        <v>439.411</v>
      </c>
      <c r="H19" s="86" t="n">
        <v>369.966</v>
      </c>
      <c r="I19" s="86" t="n">
        <v>3058.542</v>
      </c>
      <c r="J19" s="86" t="n">
        <v>0</v>
      </c>
      <c r="K19" s="86" t="n">
        <v>0</v>
      </c>
      <c r="L19" s="86">
        <f>SUM(M19:R19)</f>
        <v/>
      </c>
      <c r="M19" s="86" t="n">
        <v>1023.915</v>
      </c>
      <c r="N19" s="86" t="n">
        <v>291.146</v>
      </c>
      <c r="O19" s="86" t="n">
        <v>120.218</v>
      </c>
      <c r="P19" s="86" t="n">
        <v>264.606</v>
      </c>
      <c r="Q19" s="86" t="n">
        <v>0</v>
      </c>
      <c r="R19" s="86" t="n">
        <v>0.947</v>
      </c>
      <c r="S19" s="87" t="n">
        <v>0.023</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32.656</v>
      </c>
      <c r="I12" s="84" t="n">
        <v>3.5</v>
      </c>
      <c r="J12" s="85" t="n">
        <v>693.855</v>
      </c>
      <c r="K12" s="121" t="n">
        <v>0</v>
      </c>
      <c r="L12" s="84" t="n">
        <v>127.793</v>
      </c>
      <c r="M12" s="84" t="n">
        <v>3.19</v>
      </c>
      <c r="N12" s="270" t="n">
        <v>2.388</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23.297</v>
      </c>
      <c r="I13" s="126" t="n">
        <v>4.5</v>
      </c>
      <c r="J13" s="127" t="n">
        <v>623.736</v>
      </c>
      <c r="K13" s="125" t="n">
        <v>0</v>
      </c>
      <c r="L13" s="126" t="n">
        <v>0</v>
      </c>
      <c r="M13" s="126" t="n">
        <v>0</v>
      </c>
      <c r="N13" s="290" t="n">
        <v>135.648</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32.656</v>
      </c>
      <c r="I14" s="84" t="n">
        <v>3.5</v>
      </c>
      <c r="J14" s="85" t="n">
        <v>693.855</v>
      </c>
      <c r="K14" s="121" t="n">
        <v>0</v>
      </c>
      <c r="L14" s="84" t="n">
        <v>127.793</v>
      </c>
      <c r="M14" s="84" t="n">
        <v>3.19</v>
      </c>
      <c r="N14" s="270" t="n">
        <v>2.388</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23.297</v>
      </c>
      <c r="I15" s="126" t="n">
        <v>4.5</v>
      </c>
      <c r="J15" s="127" t="n">
        <v>623.736</v>
      </c>
      <c r="K15" s="125" t="n">
        <v>0</v>
      </c>
      <c r="L15" s="126" t="n">
        <v>0</v>
      </c>
      <c r="M15" s="126" t="n">
        <v>0</v>
      </c>
      <c r="N15" s="290" t="n">
        <v>135.648</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0.002</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0.002</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395.402</v>
      </c>
      <c r="F13" s="84" t="n">
        <v>0</v>
      </c>
      <c r="G13" s="84" t="n">
        <v>0</v>
      </c>
      <c r="H13" s="123" t="n">
        <v>0</v>
      </c>
      <c r="I13" s="84" t="n">
        <v>0</v>
      </c>
      <c r="J13" s="270" t="n">
        <v>395.402</v>
      </c>
    </row>
    <row r="14" ht="12.75" customHeight="1" s="418">
      <c r="B14" s="153" t="n"/>
      <c r="C14" s="55" t="n"/>
      <c r="D14" s="55">
        <f>"Jahr "&amp;(AktJahr-1)</f>
        <v/>
      </c>
      <c r="E14" s="337" t="n">
        <v>293.285</v>
      </c>
      <c r="F14" s="126" t="n">
        <v>0</v>
      </c>
      <c r="G14" s="126" t="n">
        <v>0</v>
      </c>
      <c r="H14" s="129" t="n">
        <v>0</v>
      </c>
      <c r="I14" s="126" t="n">
        <v>0</v>
      </c>
      <c r="J14" s="290" t="n">
        <v>293.285</v>
      </c>
    </row>
    <row r="15" ht="12.75" customHeight="1" s="418">
      <c r="B15" s="153" t="inlineStr">
        <is>
          <t>DE</t>
        </is>
      </c>
      <c r="C15" s="82" t="inlineStr">
        <is>
          <t>Deutschland</t>
        </is>
      </c>
      <c r="D15" s="83">
        <f>$D$13</f>
        <v/>
      </c>
      <c r="E15" s="269" t="n">
        <v>380.878</v>
      </c>
      <c r="F15" s="84" t="n">
        <v>0</v>
      </c>
      <c r="G15" s="84" t="n">
        <v>0</v>
      </c>
      <c r="H15" s="123" t="n">
        <v>0</v>
      </c>
      <c r="I15" s="84" t="n">
        <v>0</v>
      </c>
      <c r="J15" s="270" t="n">
        <v>380.878</v>
      </c>
    </row>
    <row r="16" ht="12.75" customHeight="1" s="418">
      <c r="B16" s="153" t="n"/>
      <c r="C16" s="55" t="n"/>
      <c r="D16" s="55">
        <f>$D$14</f>
        <v/>
      </c>
      <c r="E16" s="337" t="n">
        <v>279.094</v>
      </c>
      <c r="F16" s="126" t="n">
        <v>0</v>
      </c>
      <c r="G16" s="126" t="n">
        <v>0</v>
      </c>
      <c r="H16" s="129" t="n">
        <v>0</v>
      </c>
      <c r="I16" s="126" t="n">
        <v>0</v>
      </c>
      <c r="J16" s="290" t="n">
        <v>279.094</v>
      </c>
    </row>
    <row r="17" ht="12.75" customHeight="1" s="418">
      <c r="B17" s="154" t="inlineStr">
        <is>
          <t>BE</t>
        </is>
      </c>
      <c r="C17" s="82" t="inlineStr">
        <is>
          <t>Belgien</t>
        </is>
      </c>
      <c r="D17" s="83">
        <f>$D$13</f>
        <v/>
      </c>
      <c r="E17" s="269" t="n">
        <v>14.524</v>
      </c>
      <c r="F17" s="84" t="n">
        <v>0</v>
      </c>
      <c r="G17" s="84" t="n">
        <v>0</v>
      </c>
      <c r="H17" s="123" t="n">
        <v>0</v>
      </c>
      <c r="I17" s="84" t="n">
        <v>0</v>
      </c>
      <c r="J17" s="270" t="n">
        <v>14.524</v>
      </c>
    </row>
    <row r="18" ht="12.75" customHeight="1" s="418">
      <c r="B18" s="153" t="n"/>
      <c r="C18" s="55" t="n"/>
      <c r="D18" s="55">
        <f>$D$14</f>
        <v/>
      </c>
      <c r="E18" s="337" t="n">
        <v>14.191</v>
      </c>
      <c r="F18" s="126" t="n">
        <v>0</v>
      </c>
      <c r="G18" s="126" t="n">
        <v>0</v>
      </c>
      <c r="H18" s="129" t="n">
        <v>0</v>
      </c>
      <c r="I18" s="126" t="n">
        <v>0</v>
      </c>
      <c r="J18" s="290" t="n">
        <v>14.191</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