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Deutsche Pfandbriefbank AG</t>
        </is>
      </c>
      <c r="H2" s="4" t="n"/>
      <c r="I2" s="4" t="n"/>
    </row>
    <row r="3" ht="15" customHeight="1" s="431">
      <c r="G3" s="5" t="inlineStr">
        <is>
          <t>Parkring 28</t>
        </is>
      </c>
      <c r="H3" s="6" t="n"/>
      <c r="I3" s="6" t="n"/>
    </row>
    <row r="4" ht="15" customHeight="1" s="431">
      <c r="G4" s="5" t="inlineStr">
        <is>
          <t>85748 Garching</t>
        </is>
      </c>
      <c r="H4" s="6" t="n"/>
      <c r="I4" s="6" t="n"/>
      <c r="J4" s="7" t="n"/>
    </row>
    <row r="5" ht="15" customHeight="1" s="431">
      <c r="G5" s="5" t="inlineStr">
        <is>
          <t>Telefon: +49 89 28 80 - 0</t>
        </is>
      </c>
      <c r="H5" s="6" t="n"/>
      <c r="I5" s="6" t="n"/>
      <c r="J5" s="7" t="n"/>
    </row>
    <row r="6" ht="15" customHeight="1" s="431">
      <c r="G6" s="5" t="inlineStr">
        <is>
          <t>Telefax: +49 89 28 80 - 10319</t>
        </is>
      </c>
      <c r="H6" s="6" t="n"/>
      <c r="I6" s="6" t="n"/>
      <c r="J6" s="7" t="n"/>
    </row>
    <row r="7" ht="15" customHeight="1" s="431">
      <c r="G7" s="5" t="inlineStr">
        <is>
          <t>E-Mail: info@pfandbriefbank.com</t>
        </is>
      </c>
      <c r="H7" s="6" t="n"/>
      <c r="I7" s="6" t="n"/>
    </row>
    <row r="8" ht="14.1" customFormat="1" customHeight="1" s="8">
      <c r="A8" s="9" t="n"/>
      <c r="G8" s="5" t="inlineStr">
        <is>
          <t>Internet: www.pfandbriefbank.de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15206</v>
      </c>
      <c r="E21" s="387" t="n">
        <v>15603</v>
      </c>
      <c r="F21" s="386" t="n">
        <v>14680</v>
      </c>
      <c r="G21" s="387" t="n">
        <v>15946</v>
      </c>
      <c r="H21" s="386" t="n">
        <v>15950</v>
      </c>
      <c r="I21" s="387" t="n">
        <v>16100</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19274</v>
      </c>
      <c r="E23" s="391" t="n">
        <v>18475</v>
      </c>
      <c r="F23" s="390" t="n">
        <v>19259</v>
      </c>
      <c r="G23" s="391" t="n">
        <v>19139</v>
      </c>
      <c r="H23" s="390" t="n">
        <v>20099</v>
      </c>
      <c r="I23" s="391" t="n">
        <v>19134</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578</v>
      </c>
      <c r="E27" s="387" t="n">
        <v>0</v>
      </c>
      <c r="F27" s="386" t="n">
        <v>294</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3490</v>
      </c>
      <c r="E29" s="394" t="n">
        <v>0</v>
      </c>
      <c r="F29" s="393" t="n">
        <v>4285</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4065</v>
      </c>
      <c r="E31" s="27" t="n">
        <v>2872</v>
      </c>
      <c r="F31" s="26" t="n">
        <v>4575</v>
      </c>
      <c r="G31" s="27" t="n">
        <v>3193</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8617</v>
      </c>
      <c r="E37" s="387" t="n">
        <v>10095</v>
      </c>
      <c r="F37" s="386" t="n">
        <v>9028</v>
      </c>
      <c r="G37" s="387" t="n">
        <v>11751</v>
      </c>
      <c r="H37" s="386" t="n">
        <v>7762</v>
      </c>
      <c r="I37" s="387" t="n">
        <v>10830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10787</v>
      </c>
      <c r="E39" s="391" t="n">
        <v>11165</v>
      </c>
      <c r="F39" s="390" t="n">
        <v>11405</v>
      </c>
      <c r="G39" s="391" t="n">
        <v>13129</v>
      </c>
      <c r="H39" s="390" t="n">
        <v>9772</v>
      </c>
      <c r="I39" s="391" t="n">
        <v>11717</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331</v>
      </c>
      <c r="E43" s="387" t="n">
        <v>0</v>
      </c>
      <c r="F43" s="386" t="n">
        <v>181</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1839</v>
      </c>
      <c r="E45" s="394" t="n">
        <v>0</v>
      </c>
      <c r="F45" s="393" t="n">
        <v>2197</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2148</v>
      </c>
      <c r="E47" s="27" t="n">
        <v>1070</v>
      </c>
      <c r="F47" s="26" t="n">
        <v>2355</v>
      </c>
      <c r="G47" s="27" t="n">
        <v>1378</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15206</v>
      </c>
      <c r="E9" s="219" t="n">
        <v>15603</v>
      </c>
    </row>
    <row r="10" ht="21.75" customFormat="1" customHeight="1" s="161" thickBot="1">
      <c r="A10" s="162" t="n">
        <v>0</v>
      </c>
      <c r="B10" s="243" t="inlineStr">
        <is>
          <t xml:space="preserve">thereof percentage share of fixed-rate Pfandbriefe
section 28 para. 1 no. 13 </t>
        </is>
      </c>
      <c r="C10" s="163" t="inlineStr">
        <is>
          <t>%</t>
        </is>
      </c>
      <c r="D10" s="164" t="n">
        <v>89.58</v>
      </c>
      <c r="E10" s="206" t="n">
        <v>85.84</v>
      </c>
    </row>
    <row r="11" ht="13.5" customHeight="1" s="431" thickBot="1">
      <c r="A11" s="214" t="n">
        <v>0</v>
      </c>
      <c r="B11" s="202" t="n"/>
      <c r="C11" s="21" t="n"/>
      <c r="D11" s="21" t="n"/>
      <c r="E11" s="207" t="n"/>
    </row>
    <row r="12">
      <c r="A12" s="214" t="n">
        <v>0</v>
      </c>
      <c r="B12" s="241" t="inlineStr">
        <is>
          <t>Cover Pool</t>
        </is>
      </c>
      <c r="C12" s="244" t="inlineStr">
        <is>
          <t>(€ mn.)</t>
        </is>
      </c>
      <c r="D12" s="204" t="n">
        <v>19274</v>
      </c>
      <c r="E12" s="205" t="n">
        <v>18475</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54.96</v>
      </c>
      <c r="E18" s="209" t="n">
        <v>56.03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47</v>
      </c>
      <c r="E20" s="209" t="n">
        <v>76.7</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586</v>
      </c>
      <c r="E23" s="209" t="n">
        <v>389.1</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396</v>
      </c>
      <c r="E27" s="209" t="n">
        <v>250</v>
      </c>
    </row>
    <row r="28">
      <c r="A28" s="214" t="n"/>
      <c r="B28" s="518" t="n"/>
      <c r="C28" s="168" t="inlineStr">
        <is>
          <t>USD</t>
        </is>
      </c>
      <c r="D28" s="167" t="n">
        <v>1633</v>
      </c>
      <c r="E28" s="209" t="n">
        <v>282.5</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3.56</v>
      </c>
      <c r="E30" s="209" t="n">
        <v>3.4</v>
      </c>
    </row>
    <row r="31" ht="31.5" customHeight="1" s="431">
      <c r="A31" s="214" t="n">
        <v>0</v>
      </c>
      <c r="B31" s="169" t="inlineStr">
        <is>
          <t xml:space="preserve">average loan-to-value ratio, weighted using the mortgage lending value
section 28 para. 2 no. 3  </t>
        </is>
      </c>
      <c r="C31" s="168" t="inlineStr">
        <is>
          <t>%</t>
        </is>
      </c>
      <c r="D31" s="167" t="n">
        <v>55.75</v>
      </c>
      <c r="E31" s="209" t="n">
        <v>56.08</v>
      </c>
    </row>
    <row r="32" ht="13.5" customHeight="1" s="431" thickBot="1">
      <c r="A32" s="214" t="n">
        <v>0</v>
      </c>
      <c r="B32" s="170" t="inlineStr">
        <is>
          <t>average loan-to-value ratio, weighted using the market value</t>
        </is>
      </c>
      <c r="C32" s="216" t="inlineStr">
        <is>
          <t>%</t>
        </is>
      </c>
      <c r="D32" s="211" t="n">
        <v>32.4</v>
      </c>
      <c r="E32" s="212" t="n">
        <v>32.57</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1" thickBot="1">
      <c r="A37" s="214" t="n">
        <v>1</v>
      </c>
      <c r="B37" s="170" t="inlineStr">
        <is>
          <t>Total amount of cover assets meeting the requirements of section 4 para 1a s. 3 Pfandbrief Act</t>
        </is>
      </c>
      <c r="C37" s="242" t="inlineStr">
        <is>
          <t>(€ mn.)</t>
        </is>
      </c>
      <c r="D37" s="211" t="n">
        <v>574</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8617</v>
      </c>
      <c r="E9" s="219" t="n">
        <v>10095</v>
      </c>
    </row>
    <row r="10" ht="21.75" customHeight="1" s="431" thickBot="1">
      <c r="A10" s="214" t="n">
        <v>1</v>
      </c>
      <c r="B10" s="243" t="inlineStr">
        <is>
          <t xml:space="preserve">thereof percentage share of fixed-rate Pfandbriefe
section 28 para. 1 no. 13 </t>
        </is>
      </c>
      <c r="C10" s="163" t="inlineStr">
        <is>
          <t>%</t>
        </is>
      </c>
      <c r="D10" s="164" t="n">
        <v>77.45999999999999</v>
      </c>
      <c r="E10" s="206" t="n">
        <v>70.90000000000001</v>
      </c>
    </row>
    <row r="11" ht="13.5" customHeight="1" s="431" thickBot="1">
      <c r="A11" s="214" t="n">
        <v>1</v>
      </c>
      <c r="B11" s="202" t="n"/>
      <c r="C11" s="21" t="n"/>
      <c r="D11" s="21" t="n"/>
      <c r="E11" s="207" t="n"/>
    </row>
    <row r="12">
      <c r="A12" s="214" t="n">
        <v>1</v>
      </c>
      <c r="B12" s="241" t="inlineStr">
        <is>
          <t>Cover Pool</t>
        </is>
      </c>
      <c r="C12" s="245" t="inlineStr">
        <is>
          <t>(€ mn.)</t>
        </is>
      </c>
      <c r="D12" s="218" t="n">
        <v>10787</v>
      </c>
      <c r="E12" s="219" t="n">
        <v>11165</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76.90000000000001</v>
      </c>
      <c r="E16" s="209" t="n">
        <v>73</v>
      </c>
    </row>
    <row r="17">
      <c r="A17" s="214" t="n"/>
      <c r="B17" s="519" t="inlineStr">
        <is>
          <t>Net present value pursuant to § 6 of the Pfandbrief Net Present Value Regulation for each foreign currency in € mn. 
section 28 para. 1 no. 14 (Net Total)</t>
        </is>
      </c>
      <c r="C17" s="168" t="inlineStr">
        <is>
          <t>CAD</t>
        </is>
      </c>
      <c r="D17" s="167" t="n">
        <v>14</v>
      </c>
      <c r="E17" s="209" t="n">
        <v>15</v>
      </c>
    </row>
    <row r="18">
      <c r="A18" s="214" t="n"/>
      <c r="B18" s="518" t="n"/>
      <c r="C18" s="168" t="inlineStr">
        <is>
          <t>CHF</t>
        </is>
      </c>
      <c r="D18" s="167" t="n">
        <v>43</v>
      </c>
      <c r="E18" s="209" t="n">
        <v>62</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200</v>
      </c>
      <c r="E21" s="209" t="n">
        <v>233</v>
      </c>
    </row>
    <row r="22">
      <c r="A22" s="214" t="n">
        <v>1</v>
      </c>
      <c r="B22" s="518" t="n"/>
      <c r="C22" s="168" t="inlineStr">
        <is>
          <t>HKD</t>
        </is>
      </c>
      <c r="D22" s="167" t="n">
        <v>0</v>
      </c>
      <c r="E22" s="209" t="n">
        <v>0</v>
      </c>
    </row>
    <row r="23">
      <c r="A23" s="214" t="n">
        <v>1</v>
      </c>
      <c r="B23" s="518" t="n"/>
      <c r="C23" s="168" t="inlineStr">
        <is>
          <t>JPY</t>
        </is>
      </c>
      <c r="D23" s="167" t="n">
        <v>199</v>
      </c>
      <c r="E23" s="209" t="n">
        <v>209</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167</v>
      </c>
      <c r="E26" s="209" t="n">
        <v>512</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1</v>
      </c>
      <c r="E30" s="209" t="n">
        <v>0</v>
      </c>
    </row>
    <row r="31">
      <c r="A31" s="214" t="n"/>
      <c r="B31" s="236" t="inlineStr">
        <is>
          <t>Day on which the largest negative sum results</t>
        </is>
      </c>
      <c r="C31" s="166" t="inlineStr">
        <is>
          <t>Day (1-180)</t>
        </is>
      </c>
      <c r="D31" s="379" t="n">
        <v>3</v>
      </c>
      <c r="E31" s="380" t="n">
        <v>0</v>
      </c>
    </row>
    <row r="32" ht="21.75" customHeight="1" s="431" thickBot="1">
      <c r="A32" s="214" t="n"/>
      <c r="B32" s="170" t="inlineStr">
        <is>
          <t>Total amount of cover assets meeting the requirements of section 4 para 1a s. 3 Pfandbrief Act</t>
        </is>
      </c>
      <c r="C32" s="242" t="inlineStr">
        <is>
          <t>(€ mn.)</t>
        </is>
      </c>
      <c r="D32" s="211" t="n">
        <v>850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234" customHeight="1" s="431" thickBot="1">
      <c r="B10" s="224" t="inlineStr">
        <is>
          <t>ISIN</t>
        </is>
      </c>
      <c r="C10" s="201" t="inlineStr">
        <is>
          <t>(Mio. €)</t>
        </is>
      </c>
      <c r="D10" s="522" t="inlineStr">
        <is>
          <t>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76.5" customHeight="1" s="431" thickBot="1">
      <c r="B15" s="224" t="inlineStr">
        <is>
          <t>ISIN</t>
        </is>
      </c>
      <c r="C15" s="201" t="inlineStr">
        <is>
          <t>(Mio. €)</t>
        </is>
      </c>
      <c r="D15" s="522" t="inlineStr">
        <is>
          <t>CH0026714276, DE0001468361, DE0008119504, DE0008153289, DE0008217910, DE000A0B1K04, DE000A11QAR2, DE000A11QAS0, DE000A11QAW2, DE000A12UA83, DE000A13SWG1, DE000A1A6LJ8, DE000A1CR6S0, DE000A1EWJQ9, DE000A1R06C5, DE000A1X2558, DE000A1X26J6, DE000A2AAVW4, DE000A3E5K24, DE000A3E5K32</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25.04.2023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PBB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Deutsche Pfandbriefbank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699</v>
      </c>
      <c r="E11" s="44" t="n">
        <v>2650</v>
      </c>
      <c r="F11" s="43" t="n">
        <v>1398</v>
      </c>
      <c r="G11" s="44" t="n">
        <v>2689</v>
      </c>
      <c r="I11" s="43" t="n">
        <v>0</v>
      </c>
      <c r="J11" s="44" t="n">
        <v>0</v>
      </c>
    </row>
    <row r="12" ht="12.75" customHeight="1" s="431">
      <c r="A12" s="17" t="n">
        <v>0</v>
      </c>
      <c r="B12" s="425" t="inlineStr">
        <is>
          <t>&gt; 0,5 years and &lt;= 1 year</t>
        </is>
      </c>
      <c r="C12" s="426" t="n"/>
      <c r="D12" s="43" t="n">
        <v>1606</v>
      </c>
      <c r="E12" s="44" t="n">
        <v>2549</v>
      </c>
      <c r="F12" s="43" t="n">
        <v>1611</v>
      </c>
      <c r="G12" s="44" t="n">
        <v>1814</v>
      </c>
      <c r="I12" s="43" t="n">
        <v>0</v>
      </c>
      <c r="J12" s="44" t="n">
        <v>0</v>
      </c>
    </row>
    <row r="13" ht="12.75" customHeight="1" s="431">
      <c r="A13" s="17" t="n"/>
      <c r="B13" s="425" t="inlineStr">
        <is>
          <t>&gt; 1  year and &lt;= 1,5 years</t>
        </is>
      </c>
      <c r="C13" s="426" t="n"/>
      <c r="D13" s="43" t="n">
        <v>1483</v>
      </c>
      <c r="E13" s="44" t="n">
        <v>1614</v>
      </c>
      <c r="F13" s="43" t="n">
        <v>1030</v>
      </c>
      <c r="G13" s="44" t="n">
        <v>1401</v>
      </c>
      <c r="I13" s="43" t="n">
        <v>699</v>
      </c>
      <c r="J13" s="44" t="n">
        <v>0</v>
      </c>
    </row>
    <row r="14" ht="12.75" customHeight="1" s="431">
      <c r="A14" s="17" t="n">
        <v>0</v>
      </c>
      <c r="B14" s="425" t="inlineStr">
        <is>
          <t>&gt; 1,5 years and &lt;= 2 years</t>
        </is>
      </c>
      <c r="C14" s="425" t="n"/>
      <c r="D14" s="45" t="n">
        <v>1690</v>
      </c>
      <c r="E14" s="213" t="n">
        <v>1661</v>
      </c>
      <c r="F14" s="45" t="n">
        <v>1892</v>
      </c>
      <c r="G14" s="213" t="n">
        <v>1821</v>
      </c>
      <c r="I14" s="43" t="n">
        <v>1606</v>
      </c>
      <c r="J14" s="44" t="n">
        <v>0</v>
      </c>
    </row>
    <row r="15" ht="12.75" customHeight="1" s="431">
      <c r="A15" s="17" t="n">
        <v>0</v>
      </c>
      <c r="B15" s="425" t="inlineStr">
        <is>
          <t>&gt; 2 years and &lt;= 3 years</t>
        </is>
      </c>
      <c r="C15" s="425" t="n"/>
      <c r="D15" s="45" t="n">
        <v>1116</v>
      </c>
      <c r="E15" s="213" t="n">
        <v>2651</v>
      </c>
      <c r="F15" s="45" t="n">
        <v>3123</v>
      </c>
      <c r="G15" s="213" t="n">
        <v>2403</v>
      </c>
      <c r="I15" s="43" t="n">
        <v>3173</v>
      </c>
      <c r="J15" s="44" t="n">
        <v>0</v>
      </c>
    </row>
    <row r="16" ht="12.75" customHeight="1" s="431">
      <c r="A16" s="17" t="n">
        <v>0</v>
      </c>
      <c r="B16" s="425" t="inlineStr">
        <is>
          <t>&gt; 3 years and &lt;= 4 years</t>
        </is>
      </c>
      <c r="C16" s="425" t="n"/>
      <c r="D16" s="45" t="n">
        <v>3211</v>
      </c>
      <c r="E16" s="213" t="n">
        <v>2309</v>
      </c>
      <c r="F16" s="45" t="n">
        <v>1077</v>
      </c>
      <c r="G16" s="213" t="n">
        <v>2257</v>
      </c>
      <c r="I16" s="43" t="n">
        <v>1116</v>
      </c>
      <c r="J16" s="44" t="n">
        <v>0</v>
      </c>
    </row>
    <row r="17" ht="12.75" customHeight="1" s="431">
      <c r="A17" s="17" t="n">
        <v>0</v>
      </c>
      <c r="B17" s="425" t="inlineStr">
        <is>
          <t>&gt; 4 years and &lt;= 5 years</t>
        </is>
      </c>
      <c r="C17" s="425" t="n"/>
      <c r="D17" s="45" t="n">
        <v>1670</v>
      </c>
      <c r="E17" s="213" t="n">
        <v>1716</v>
      </c>
      <c r="F17" s="45" t="n">
        <v>902</v>
      </c>
      <c r="G17" s="213" t="n">
        <v>1839</v>
      </c>
      <c r="I17" s="43" t="n">
        <v>3211</v>
      </c>
      <c r="J17" s="44" t="n">
        <v>0</v>
      </c>
    </row>
    <row r="18" ht="12.75" customHeight="1" s="431">
      <c r="A18" s="17" t="n">
        <v>0</v>
      </c>
      <c r="B18" s="425" t="inlineStr">
        <is>
          <t>&gt; 5 years and &lt;= 10 years</t>
        </is>
      </c>
      <c r="C18" s="426" t="n"/>
      <c r="D18" s="43" t="n">
        <v>1169</v>
      </c>
      <c r="E18" s="44" t="n">
        <v>3823</v>
      </c>
      <c r="F18" s="43" t="n">
        <v>2089</v>
      </c>
      <c r="G18" s="44" t="n">
        <v>3975</v>
      </c>
      <c r="I18" s="43" t="n">
        <v>2665</v>
      </c>
      <c r="J18" s="44" t="n">
        <v>0</v>
      </c>
    </row>
    <row r="19" ht="12.75" customHeight="1" s="431">
      <c r="A19" s="17" t="n">
        <v>0</v>
      </c>
      <c r="B19" s="425" t="inlineStr">
        <is>
          <t>&gt; 10 years</t>
        </is>
      </c>
      <c r="C19" s="426" t="n"/>
      <c r="D19" s="43" t="n">
        <v>2562</v>
      </c>
      <c r="E19" s="44" t="n">
        <v>301</v>
      </c>
      <c r="F19" s="43" t="n">
        <v>2482</v>
      </c>
      <c r="G19" s="44" t="n">
        <v>276</v>
      </c>
      <c r="I19" s="43" t="n">
        <v>2736</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279</v>
      </c>
      <c r="E24" s="44" t="n">
        <v>362</v>
      </c>
      <c r="F24" s="43" t="n">
        <v>588</v>
      </c>
      <c r="G24" s="44" t="n">
        <v>366</v>
      </c>
      <c r="I24" s="43" t="n">
        <v>0</v>
      </c>
      <c r="J24" s="44" t="n">
        <v>0</v>
      </c>
    </row>
    <row r="25" ht="12.75" customHeight="1" s="431">
      <c r="A25" s="17" t="n"/>
      <c r="B25" s="425" t="inlineStr">
        <is>
          <t>&gt; 0,5 years and &lt;= 1 year</t>
        </is>
      </c>
      <c r="C25" s="426" t="n"/>
      <c r="D25" s="43" t="n">
        <v>97</v>
      </c>
      <c r="E25" s="44" t="n">
        <v>401</v>
      </c>
      <c r="F25" s="43" t="n">
        <v>147</v>
      </c>
      <c r="G25" s="44" t="n">
        <v>332</v>
      </c>
      <c r="I25" s="43" t="n">
        <v>0</v>
      </c>
      <c r="J25" s="44" t="n">
        <v>0</v>
      </c>
    </row>
    <row r="26" ht="12.75" customHeight="1" s="431">
      <c r="A26" s="17" t="n">
        <v>1</v>
      </c>
      <c r="B26" s="425" t="inlineStr">
        <is>
          <t>&gt; 1  year and &lt;= 1,5 years</t>
        </is>
      </c>
      <c r="C26" s="426" t="n"/>
      <c r="D26" s="43" t="n">
        <v>372</v>
      </c>
      <c r="E26" s="44" t="n">
        <v>254</v>
      </c>
      <c r="F26" s="43" t="n">
        <v>726</v>
      </c>
      <c r="G26" s="44" t="n">
        <v>384</v>
      </c>
      <c r="I26" s="43" t="n">
        <v>279</v>
      </c>
      <c r="J26" s="44" t="n">
        <v>0</v>
      </c>
    </row>
    <row r="27" ht="12.75" customHeight="1" s="431">
      <c r="A27" s="17" t="n">
        <v>1</v>
      </c>
      <c r="B27" s="425" t="inlineStr">
        <is>
          <t>&gt; 1,5 years and &lt;= 2 years</t>
        </is>
      </c>
      <c r="C27" s="425" t="n"/>
      <c r="D27" s="45" t="n">
        <v>505</v>
      </c>
      <c r="E27" s="213" t="n">
        <v>247</v>
      </c>
      <c r="F27" s="45" t="n">
        <v>197</v>
      </c>
      <c r="G27" s="213" t="n">
        <v>411</v>
      </c>
      <c r="I27" s="43" t="n">
        <v>97</v>
      </c>
      <c r="J27" s="44" t="n">
        <v>0</v>
      </c>
    </row>
    <row r="28" ht="12.75" customHeight="1" s="431">
      <c r="A28" s="17" t="n">
        <v>1</v>
      </c>
      <c r="B28" s="425" t="inlineStr">
        <is>
          <t>&gt; 2 years and &lt;= 3 years</t>
        </is>
      </c>
      <c r="C28" s="425" t="n"/>
      <c r="D28" s="45" t="n">
        <v>602</v>
      </c>
      <c r="E28" s="213" t="n">
        <v>535</v>
      </c>
      <c r="F28" s="45" t="n">
        <v>901</v>
      </c>
      <c r="G28" s="213" t="n">
        <v>512</v>
      </c>
      <c r="I28" s="43" t="n">
        <v>877</v>
      </c>
      <c r="J28" s="44" t="n">
        <v>0</v>
      </c>
    </row>
    <row r="29" ht="12.75" customHeight="1" s="431">
      <c r="A29" s="17" t="n">
        <v>1</v>
      </c>
      <c r="B29" s="425" t="inlineStr">
        <is>
          <t>&gt; 3 years and &lt;= 4 years</t>
        </is>
      </c>
      <c r="C29" s="425" t="n"/>
      <c r="D29" s="45" t="n">
        <v>802</v>
      </c>
      <c r="E29" s="213" t="n">
        <v>791</v>
      </c>
      <c r="F29" s="45" t="n">
        <v>656</v>
      </c>
      <c r="G29" s="213" t="n">
        <v>542</v>
      </c>
      <c r="I29" s="43" t="n">
        <v>602</v>
      </c>
      <c r="J29" s="44" t="n">
        <v>0</v>
      </c>
    </row>
    <row r="30" ht="12.75" customHeight="1" s="431">
      <c r="A30" s="17" t="n">
        <v>1</v>
      </c>
      <c r="B30" s="425" t="inlineStr">
        <is>
          <t>&gt; 4 years and &lt;= 5 years</t>
        </is>
      </c>
      <c r="C30" s="425" t="n"/>
      <c r="D30" s="45" t="n">
        <v>718</v>
      </c>
      <c r="E30" s="213" t="n">
        <v>807</v>
      </c>
      <c r="F30" s="45" t="n">
        <v>873</v>
      </c>
      <c r="G30" s="213" t="n">
        <v>796</v>
      </c>
      <c r="I30" s="43" t="n">
        <v>802</v>
      </c>
      <c r="J30" s="44" t="n">
        <v>0</v>
      </c>
    </row>
    <row r="31" ht="12.75" customHeight="1" s="431">
      <c r="A31" s="17" t="n">
        <v>1</v>
      </c>
      <c r="B31" s="425" t="inlineStr">
        <is>
          <t>&gt; 5 years and &lt;= 10 years</t>
        </is>
      </c>
      <c r="C31" s="426" t="n"/>
      <c r="D31" s="43" t="n">
        <v>2519</v>
      </c>
      <c r="E31" s="44" t="n">
        <v>2792</v>
      </c>
      <c r="F31" s="43" t="n">
        <v>2922</v>
      </c>
      <c r="G31" s="44" t="n">
        <v>3074</v>
      </c>
      <c r="I31" s="43" t="n">
        <v>2878</v>
      </c>
      <c r="J31" s="44" t="n">
        <v>0</v>
      </c>
    </row>
    <row r="32" ht="12.75" customHeight="1" s="431">
      <c r="B32" s="425" t="inlineStr">
        <is>
          <t>&gt; 10 years</t>
        </is>
      </c>
      <c r="C32" s="426" t="n"/>
      <c r="D32" s="43" t="n">
        <v>2723</v>
      </c>
      <c r="E32" s="44" t="n">
        <v>4598</v>
      </c>
      <c r="F32" s="43" t="n">
        <v>3085</v>
      </c>
      <c r="G32" s="44" t="n">
        <v>4749</v>
      </c>
      <c r="I32" s="43" t="n">
        <v>3082</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50</v>
      </c>
      <c r="E9" s="53" t="n">
        <v>59</v>
      </c>
    </row>
    <row r="10" ht="12.75" customHeight="1" s="431">
      <c r="A10" s="17" t="n">
        <v>0</v>
      </c>
      <c r="B10" s="54" t="inlineStr">
        <is>
          <t>more than 300,000 Euros up to 1 mn. Euros</t>
        </is>
      </c>
      <c r="C10" s="54" t="n"/>
      <c r="D10" s="43" t="n">
        <v>112</v>
      </c>
      <c r="E10" s="53" t="n">
        <v>126</v>
      </c>
    </row>
    <row r="11" ht="12.75" customHeight="1" s="431">
      <c r="A11" s="17" t="n"/>
      <c r="B11" s="54" t="inlineStr">
        <is>
          <t>more than 1 mn. Euros up to 10 mn. Euros</t>
        </is>
      </c>
      <c r="C11" s="54" t="n"/>
      <c r="D11" s="43" t="n">
        <v>1150</v>
      </c>
      <c r="E11" s="53" t="n">
        <v>1241</v>
      </c>
    </row>
    <row r="12" ht="12.75" customHeight="1" s="431">
      <c r="A12" s="17" t="n">
        <v>0</v>
      </c>
      <c r="B12" s="54" t="inlineStr">
        <is>
          <t>more than 10 mn. Euros</t>
        </is>
      </c>
      <c r="C12" s="54" t="n"/>
      <c r="D12" s="43" t="n">
        <v>17415</v>
      </c>
      <c r="E12" s="53" t="n">
        <v>16318</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367</v>
      </c>
      <c r="E21" s="44" t="n">
        <v>354</v>
      </c>
    </row>
    <row r="22" ht="12.75" customHeight="1" s="431">
      <c r="A22" s="17" t="n">
        <v>1</v>
      </c>
      <c r="B22" s="54" t="inlineStr">
        <is>
          <t>more than 10 mn. Euros up to 100 mn. Euros</t>
        </is>
      </c>
      <c r="C22" s="54" t="n"/>
      <c r="D22" s="45" t="n">
        <v>3084</v>
      </c>
      <c r="E22" s="56" t="n">
        <v>3397</v>
      </c>
    </row>
    <row r="23" ht="12.75" customHeight="1" s="431">
      <c r="A23" s="17" t="n">
        <v>1</v>
      </c>
      <c r="B23" s="54" t="inlineStr">
        <is>
          <t>more than 100 mn. Euros</t>
        </is>
      </c>
      <c r="C23" s="59" t="n"/>
      <c r="D23" s="60" t="n">
        <v>7336</v>
      </c>
      <c r="E23" s="61" t="n">
        <v>7414</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336</v>
      </c>
      <c r="H16" s="83" t="n">
        <v>2</v>
      </c>
      <c r="I16" s="83" t="n">
        <v>2677</v>
      </c>
      <c r="J16" s="83" t="n">
        <v>125</v>
      </c>
      <c r="K16" s="83" t="n">
        <v>0</v>
      </c>
      <c r="L16" s="83">
        <f>SUM(M16:R16)</f>
        <v/>
      </c>
      <c r="M16" s="83" t="n">
        <v>9101</v>
      </c>
      <c r="N16" s="83" t="n">
        <v>2125</v>
      </c>
      <c r="O16" s="83" t="n">
        <v>243</v>
      </c>
      <c r="P16" s="83" t="n">
        <v>3244</v>
      </c>
      <c r="Q16" s="83" t="n">
        <v>801</v>
      </c>
      <c r="R16" s="83" t="n">
        <v>72</v>
      </c>
      <c r="S16" s="84" t="n">
        <v>35</v>
      </c>
      <c r="T16" s="262" t="n">
        <v>35</v>
      </c>
    </row>
    <row r="17" ht="12.75" customHeight="1" s="431">
      <c r="C17" s="79" t="n"/>
      <c r="D17" s="289">
        <f>"year "&amp;(AktJahr-1)</f>
        <v/>
      </c>
      <c r="E17" s="294">
        <f>F17+L17</f>
        <v/>
      </c>
      <c r="F17" s="85">
        <f>SUM(G17:K17)</f>
        <v/>
      </c>
      <c r="G17" s="85" t="n">
        <v>391</v>
      </c>
      <c r="H17" s="85" t="n">
        <v>3</v>
      </c>
      <c r="I17" s="85" t="n">
        <v>2491</v>
      </c>
      <c r="J17" s="85" t="n">
        <v>165</v>
      </c>
      <c r="K17" s="85" t="n">
        <v>0</v>
      </c>
      <c r="L17" s="85">
        <f>SUM(M17:R17)</f>
        <v/>
      </c>
      <c r="M17" s="85" t="n">
        <v>8586</v>
      </c>
      <c r="N17" s="85" t="n">
        <v>2229</v>
      </c>
      <c r="O17" s="85" t="n">
        <v>268</v>
      </c>
      <c r="P17" s="85" t="n">
        <v>2764</v>
      </c>
      <c r="Q17" s="85" t="n">
        <v>772</v>
      </c>
      <c r="R17" s="85" t="n">
        <v>71</v>
      </c>
      <c r="S17" s="86" t="n">
        <v>0</v>
      </c>
      <c r="T17" s="295" t="n">
        <v>0</v>
      </c>
    </row>
    <row r="18" ht="12.75" customHeight="1" s="431">
      <c r="B18" s="13" t="inlineStr">
        <is>
          <t>DE</t>
        </is>
      </c>
      <c r="C18" s="81" t="inlineStr">
        <is>
          <t>Germany</t>
        </is>
      </c>
      <c r="D18" s="282">
        <f>$D$16</f>
        <v/>
      </c>
      <c r="E18" s="261">
        <f>F18+L18</f>
        <v/>
      </c>
      <c r="F18" s="83">
        <f>SUM(G18:K18)</f>
        <v/>
      </c>
      <c r="G18" s="83" t="n">
        <v>211</v>
      </c>
      <c r="H18" s="83" t="n">
        <v>2</v>
      </c>
      <c r="I18" s="83" t="n">
        <v>2269</v>
      </c>
      <c r="J18" s="83" t="n">
        <v>125</v>
      </c>
      <c r="K18" s="83" t="n">
        <v>0</v>
      </c>
      <c r="L18" s="83">
        <f>SUM(M18:R18)</f>
        <v/>
      </c>
      <c r="M18" s="83" t="n">
        <v>2787</v>
      </c>
      <c r="N18" s="83" t="n">
        <v>749</v>
      </c>
      <c r="O18" s="83" t="n">
        <v>69</v>
      </c>
      <c r="P18" s="83" t="n">
        <v>768</v>
      </c>
      <c r="Q18" s="83" t="n">
        <v>594</v>
      </c>
      <c r="R18" s="83" t="n">
        <v>72</v>
      </c>
      <c r="S18" s="84" t="n">
        <v>0</v>
      </c>
      <c r="T18" s="262" t="n">
        <v>0</v>
      </c>
    </row>
    <row r="19" ht="12.75" customHeight="1" s="431">
      <c r="C19" s="79" t="n"/>
      <c r="D19" s="289">
        <f>$D$17</f>
        <v/>
      </c>
      <c r="E19" s="294">
        <f>F19+L19</f>
        <v/>
      </c>
      <c r="F19" s="85">
        <f>SUM(G19:K19)</f>
        <v/>
      </c>
      <c r="G19" s="85" t="n">
        <v>333</v>
      </c>
      <c r="H19" s="85" t="n">
        <v>3</v>
      </c>
      <c r="I19" s="85" t="n">
        <v>2091</v>
      </c>
      <c r="J19" s="85" t="n">
        <v>165</v>
      </c>
      <c r="K19" s="85" t="n">
        <v>0</v>
      </c>
      <c r="L19" s="85">
        <f>SUM(M19:R19)</f>
        <v/>
      </c>
      <c r="M19" s="85" t="n">
        <v>2775</v>
      </c>
      <c r="N19" s="85" t="n">
        <v>750</v>
      </c>
      <c r="O19" s="85" t="n">
        <v>70</v>
      </c>
      <c r="P19" s="85" t="n">
        <v>766</v>
      </c>
      <c r="Q19" s="85" t="n">
        <v>625</v>
      </c>
      <c r="R19" s="85" t="n">
        <v>71</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13</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45</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118</v>
      </c>
      <c r="N28" s="83" t="n">
        <v>84</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118</v>
      </c>
      <c r="N29" s="85" t="n">
        <v>85</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1546</v>
      </c>
      <c r="N30" s="83" t="n">
        <v>136</v>
      </c>
      <c r="O30" s="83" t="n">
        <v>51</v>
      </c>
      <c r="P30" s="83" t="n">
        <v>352</v>
      </c>
      <c r="Q30" s="83" t="n">
        <v>207</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1553</v>
      </c>
      <c r="N31" s="85" t="n">
        <v>159</v>
      </c>
      <c r="O31" s="85" t="n">
        <v>53</v>
      </c>
      <c r="P31" s="85" t="n">
        <v>266</v>
      </c>
      <c r="Q31" s="85" t="n">
        <v>147</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559</v>
      </c>
      <c r="N34" s="83" t="n">
        <v>337</v>
      </c>
      <c r="O34" s="83" t="n">
        <v>25</v>
      </c>
      <c r="P34" s="83" t="n">
        <v>645</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480</v>
      </c>
      <c r="N35" s="85" t="n">
        <v>365</v>
      </c>
      <c r="O35" s="85" t="n">
        <v>48</v>
      </c>
      <c r="P35" s="85" t="n">
        <v>573</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37</v>
      </c>
      <c r="N38" s="83" t="n">
        <v>0</v>
      </c>
      <c r="O38" s="83" t="n">
        <v>0</v>
      </c>
      <c r="P38" s="83" t="n">
        <v>14</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37</v>
      </c>
      <c r="N39" s="85" t="n">
        <v>0</v>
      </c>
      <c r="O39" s="85" t="n">
        <v>0</v>
      </c>
      <c r="P39" s="85" t="n">
        <v>14</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20</v>
      </c>
      <c r="N46" s="83" t="n">
        <v>0</v>
      </c>
      <c r="O46" s="83" t="n">
        <v>0</v>
      </c>
      <c r="P46" s="83" t="n">
        <v>27</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23</v>
      </c>
      <c r="N47" s="85" t="n">
        <v>0</v>
      </c>
      <c r="O47" s="85" t="n">
        <v>0</v>
      </c>
      <c r="P47" s="85" t="n">
        <v>27</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125</v>
      </c>
      <c r="H50" s="83" t="n">
        <v>0</v>
      </c>
      <c r="I50" s="83" t="n">
        <v>44</v>
      </c>
      <c r="J50" s="83" t="n">
        <v>0</v>
      </c>
      <c r="K50" s="83" t="n">
        <v>0</v>
      </c>
      <c r="L50" s="83">
        <f>SUM(M50:R50)</f>
        <v/>
      </c>
      <c r="M50" s="83" t="n">
        <v>163</v>
      </c>
      <c r="N50" s="83" t="n">
        <v>42</v>
      </c>
      <c r="O50" s="83" t="n">
        <v>0</v>
      </c>
      <c r="P50" s="83" t="n">
        <v>299</v>
      </c>
      <c r="Q50" s="83" t="n">
        <v>0</v>
      </c>
      <c r="R50" s="83" t="n">
        <v>0</v>
      </c>
      <c r="S50" s="84" t="n">
        <v>0</v>
      </c>
      <c r="T50" s="262" t="n">
        <v>0</v>
      </c>
    </row>
    <row r="51" ht="12.75" customHeight="1" s="431">
      <c r="C51" s="79" t="n"/>
      <c r="D51" s="289">
        <f>$D$17</f>
        <v/>
      </c>
      <c r="E51" s="294">
        <f>F51+L51</f>
        <v/>
      </c>
      <c r="F51" s="85">
        <f>SUM(G51:K51)</f>
        <v/>
      </c>
      <c r="G51" s="85" t="n">
        <v>58</v>
      </c>
      <c r="H51" s="85" t="n">
        <v>0</v>
      </c>
      <c r="I51" s="85" t="n">
        <v>46</v>
      </c>
      <c r="J51" s="85" t="n">
        <v>0</v>
      </c>
      <c r="K51" s="85" t="n">
        <v>0</v>
      </c>
      <c r="L51" s="85">
        <f>SUM(M51:R51)</f>
        <v/>
      </c>
      <c r="M51" s="85" t="n">
        <v>270</v>
      </c>
      <c r="N51" s="85" t="n">
        <v>42</v>
      </c>
      <c r="O51" s="85" t="n">
        <v>0</v>
      </c>
      <c r="P51" s="85" t="n">
        <v>219</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52</v>
      </c>
      <c r="N52" s="83" t="n">
        <v>77</v>
      </c>
      <c r="O52" s="83" t="n">
        <v>0</v>
      </c>
      <c r="P52" s="83" t="n">
        <v>65</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52</v>
      </c>
      <c r="N53" s="85" t="n">
        <v>77</v>
      </c>
      <c r="O53" s="85" t="n">
        <v>0</v>
      </c>
      <c r="P53" s="85" t="n">
        <v>65</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494</v>
      </c>
      <c r="N54" s="83" t="n">
        <v>236</v>
      </c>
      <c r="O54" s="83" t="n">
        <v>15</v>
      </c>
      <c r="P54" s="83" t="n">
        <v>367</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432</v>
      </c>
      <c r="N55" s="85" t="n">
        <v>268</v>
      </c>
      <c r="O55" s="85" t="n">
        <v>15</v>
      </c>
      <c r="P55" s="85" t="n">
        <v>165</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110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110</v>
      </c>
      <c r="N59" s="85" t="n">
        <v>33</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91</v>
      </c>
      <c r="J60" s="83" t="n">
        <v>0</v>
      </c>
      <c r="K60" s="83" t="n">
        <v>0</v>
      </c>
      <c r="L60" s="83">
        <f>SUM(M60:R60)</f>
        <v/>
      </c>
      <c r="M60" s="83" t="n">
        <v>289</v>
      </c>
      <c r="N60" s="83" t="n">
        <v>155</v>
      </c>
      <c r="O60" s="83" t="n">
        <v>0</v>
      </c>
      <c r="P60" s="83" t="n">
        <v>160</v>
      </c>
      <c r="Q60" s="83" t="n">
        <v>0</v>
      </c>
      <c r="R60" s="83" t="n">
        <v>0</v>
      </c>
      <c r="S60" s="84" t="n">
        <v>0</v>
      </c>
      <c r="T60" s="262" t="n">
        <v>0</v>
      </c>
    </row>
    <row r="61" ht="12.75" customHeight="1" s="431">
      <c r="C61" s="79" t="n"/>
      <c r="D61" s="289">
        <f>$D$17</f>
        <v/>
      </c>
      <c r="E61" s="294">
        <f>F61+L61</f>
        <v/>
      </c>
      <c r="F61" s="85">
        <f>SUM(G61:K61)</f>
        <v/>
      </c>
      <c r="G61" s="85" t="n">
        <v>0</v>
      </c>
      <c r="H61" s="85" t="n">
        <v>0</v>
      </c>
      <c r="I61" s="85" t="n">
        <v>29</v>
      </c>
      <c r="J61" s="85" t="n">
        <v>0</v>
      </c>
      <c r="K61" s="85" t="n">
        <v>0</v>
      </c>
      <c r="L61" s="85">
        <f>SUM(M61:R61)</f>
        <v/>
      </c>
      <c r="M61" s="85" t="n">
        <v>302</v>
      </c>
      <c r="N61" s="85" t="n">
        <v>140</v>
      </c>
      <c r="O61" s="85" t="n">
        <v>0</v>
      </c>
      <c r="P61" s="85" t="n">
        <v>147</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22</v>
      </c>
      <c r="O62" s="83" t="n">
        <v>0</v>
      </c>
      <c r="P62" s="83" t="n">
        <v>66</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22</v>
      </c>
      <c r="O63" s="85" t="n">
        <v>0</v>
      </c>
      <c r="P63" s="85" t="n">
        <v>66</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44</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45</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75</v>
      </c>
      <c r="N66" s="83" t="n">
        <v>85</v>
      </c>
      <c r="O66" s="83" t="n">
        <v>0</v>
      </c>
      <c r="P66" s="83" t="n">
        <v>63</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75</v>
      </c>
      <c r="N67" s="85" t="n">
        <v>85</v>
      </c>
      <c r="O67" s="85" t="n">
        <v>0</v>
      </c>
      <c r="P67" s="85" t="n">
        <v>40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91</v>
      </c>
      <c r="N68" s="83" t="n">
        <v>92</v>
      </c>
      <c r="O68" s="83" t="n">
        <v>45</v>
      </c>
      <c r="P68" s="83" t="n">
        <v>45</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76</v>
      </c>
      <c r="N69" s="85" t="n">
        <v>92</v>
      </c>
      <c r="O69" s="85" t="n">
        <v>45</v>
      </c>
      <c r="P69" s="85" t="n">
        <v>45</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78</v>
      </c>
      <c r="N70" s="83" t="n">
        <v>49</v>
      </c>
      <c r="O70" s="83" t="n">
        <v>0</v>
      </c>
      <c r="P70" s="83" t="n">
        <v>12</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78</v>
      </c>
      <c r="N71" s="85" t="n">
        <v>49</v>
      </c>
      <c r="O71" s="85" t="n">
        <v>0</v>
      </c>
      <c r="P71" s="85" t="n">
        <v>12</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46</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62</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273</v>
      </c>
      <c r="J86" s="83" t="n">
        <v>0</v>
      </c>
      <c r="K86" s="83" t="n">
        <v>0</v>
      </c>
      <c r="L86" s="83">
        <f>SUM(M86:R86)</f>
        <v/>
      </c>
      <c r="M86" s="83" t="n">
        <v>2623</v>
      </c>
      <c r="N86" s="83" t="n">
        <v>17</v>
      </c>
      <c r="O86" s="83" t="n">
        <v>38</v>
      </c>
      <c r="P86" s="83" t="n">
        <v>361</v>
      </c>
      <c r="Q86" s="83" t="n">
        <v>0</v>
      </c>
      <c r="R86" s="83" t="n">
        <v>0</v>
      </c>
      <c r="S86" s="84" t="n">
        <v>35</v>
      </c>
      <c r="T86" s="262" t="n">
        <v>35</v>
      </c>
    </row>
    <row r="87" ht="12.75" customHeight="1" s="431">
      <c r="C87" s="79" t="n"/>
      <c r="D87" s="289">
        <f>$D$17</f>
        <v/>
      </c>
      <c r="E87" s="294">
        <f>F87+L87</f>
        <v/>
      </c>
      <c r="F87" s="85">
        <f>SUM(G87:K87)</f>
        <v/>
      </c>
      <c r="G87" s="85" t="n">
        <v>0</v>
      </c>
      <c r="H87" s="85" t="n">
        <v>0</v>
      </c>
      <c r="I87" s="85" t="n">
        <v>325</v>
      </c>
      <c r="J87" s="85" t="n">
        <v>0</v>
      </c>
      <c r="K87" s="85" t="n">
        <v>0</v>
      </c>
      <c r="L87" s="85">
        <f>SUM(M87:R87)</f>
        <v/>
      </c>
      <c r="M87" s="85" t="n">
        <v>2098</v>
      </c>
      <c r="N87" s="85" t="n">
        <v>17</v>
      </c>
      <c r="O87" s="85" t="n">
        <v>37</v>
      </c>
      <c r="P87" s="85" t="n">
        <v>359</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296</v>
      </c>
      <c r="G12" s="119" t="n">
        <v>4195</v>
      </c>
      <c r="H12" s="83" t="n">
        <v>3020</v>
      </c>
      <c r="I12" s="83" t="n">
        <v>921</v>
      </c>
      <c r="J12" s="84" t="n">
        <v>1118</v>
      </c>
      <c r="K12" s="119" t="n">
        <v>783</v>
      </c>
      <c r="L12" s="83" t="n">
        <v>445</v>
      </c>
      <c r="M12" s="83" t="n">
        <v>244</v>
      </c>
      <c r="N12" s="262" t="n">
        <v>59</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454</v>
      </c>
      <c r="G13" s="123" t="n">
        <v>3720</v>
      </c>
      <c r="H13" s="124" t="n">
        <v>3171</v>
      </c>
      <c r="I13" s="124" t="n">
        <v>955</v>
      </c>
      <c r="J13" s="125" t="n">
        <v>1390</v>
      </c>
      <c r="K13" s="123" t="n">
        <v>926</v>
      </c>
      <c r="L13" s="124" t="n">
        <v>665</v>
      </c>
      <c r="M13" s="124" t="n">
        <v>268</v>
      </c>
      <c r="N13" s="264" t="n">
        <v>69</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178</v>
      </c>
      <c r="G14" s="119" t="n">
        <v>695</v>
      </c>
      <c r="H14" s="83" t="n">
        <v>1849</v>
      </c>
      <c r="I14" s="83" t="n">
        <v>58</v>
      </c>
      <c r="J14" s="84" t="n">
        <v>275</v>
      </c>
      <c r="K14" s="119" t="n">
        <v>205</v>
      </c>
      <c r="L14" s="83" t="n">
        <v>115</v>
      </c>
      <c r="M14" s="83" t="n">
        <v>62</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312</v>
      </c>
      <c r="G15" s="123" t="n">
        <v>195</v>
      </c>
      <c r="H15" s="124" t="n">
        <v>1877</v>
      </c>
      <c r="I15" s="124" t="n">
        <v>68</v>
      </c>
      <c r="J15" s="125" t="n">
        <v>276</v>
      </c>
      <c r="K15" s="123" t="n">
        <v>317</v>
      </c>
      <c r="L15" s="124" t="n">
        <v>134</v>
      </c>
      <c r="M15" s="124" t="n">
        <v>71</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50</v>
      </c>
      <c r="L16" s="83" t="n">
        <v>35</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50</v>
      </c>
      <c r="L17" s="124" t="n">
        <v>54</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9</v>
      </c>
      <c r="H24" s="83" t="n">
        <v>0</v>
      </c>
      <c r="I24" s="83" t="n">
        <v>20</v>
      </c>
      <c r="J24" s="84" t="n">
        <v>16</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9</v>
      </c>
      <c r="H25" s="124" t="n">
        <v>0</v>
      </c>
      <c r="I25" s="124" t="n">
        <v>23</v>
      </c>
      <c r="J25" s="125" t="n">
        <v>32</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7</v>
      </c>
      <c r="G26" s="119" t="n">
        <v>154</v>
      </c>
      <c r="H26" s="83" t="n">
        <v>742</v>
      </c>
      <c r="I26" s="83" t="n">
        <v>636</v>
      </c>
      <c r="J26" s="84" t="n">
        <v>619</v>
      </c>
      <c r="K26" s="119" t="n">
        <v>106</v>
      </c>
      <c r="L26" s="83" t="n">
        <v>54</v>
      </c>
      <c r="M26" s="83" t="n">
        <v>129</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16</v>
      </c>
      <c r="G27" s="123" t="n">
        <v>167</v>
      </c>
      <c r="H27" s="124" t="n">
        <v>820</v>
      </c>
      <c r="I27" s="124" t="n">
        <v>643</v>
      </c>
      <c r="J27" s="125" t="n">
        <v>680</v>
      </c>
      <c r="K27" s="123" t="n">
        <v>118</v>
      </c>
      <c r="L27" s="124" t="n">
        <v>59</v>
      </c>
      <c r="M27" s="124" t="n">
        <v>140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1</v>
      </c>
      <c r="G30" s="119" t="n">
        <v>0</v>
      </c>
      <c r="H30" s="83" t="n">
        <v>11</v>
      </c>
      <c r="I30" s="83" t="n">
        <v>141</v>
      </c>
      <c r="J30" s="84" t="n">
        <v>0</v>
      </c>
      <c r="K30" s="119" t="n">
        <v>1</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4</v>
      </c>
      <c r="G31" s="123" t="n">
        <v>0</v>
      </c>
      <c r="H31" s="124" t="n">
        <v>12</v>
      </c>
      <c r="I31" s="124" t="n">
        <v>151</v>
      </c>
      <c r="J31" s="125" t="n">
        <v>0</v>
      </c>
      <c r="K31" s="123" t="n">
        <v>4</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173</v>
      </c>
      <c r="I34" s="83" t="n">
        <v>6</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212</v>
      </c>
      <c r="I35" s="124" t="n">
        <v>10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51</v>
      </c>
      <c r="G46" s="119" t="n">
        <v>0</v>
      </c>
      <c r="H46" s="83" t="n">
        <v>0</v>
      </c>
      <c r="I46" s="83" t="n">
        <v>0</v>
      </c>
      <c r="J46" s="84" t="n">
        <v>0</v>
      </c>
      <c r="K46" s="119" t="n">
        <v>51</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53</v>
      </c>
      <c r="G47" s="123" t="n">
        <v>0</v>
      </c>
      <c r="H47" s="124" t="n">
        <v>0</v>
      </c>
      <c r="I47" s="124" t="n">
        <v>0</v>
      </c>
      <c r="J47" s="125" t="n">
        <v>0</v>
      </c>
      <c r="K47" s="123" t="n">
        <v>53</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3175</v>
      </c>
      <c r="H48" s="83" t="n">
        <v>0</v>
      </c>
      <c r="I48" s="83" t="n">
        <v>0</v>
      </c>
      <c r="J48" s="84" t="n">
        <v>0</v>
      </c>
      <c r="K48" s="119" t="n">
        <v>370</v>
      </c>
      <c r="L48" s="83" t="n">
        <v>241</v>
      </c>
      <c r="M48" s="83" t="n">
        <v>53</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3175</v>
      </c>
      <c r="H49" s="124" t="n">
        <v>0</v>
      </c>
      <c r="I49" s="124" t="n">
        <v>0</v>
      </c>
      <c r="J49" s="125" t="n">
        <v>0</v>
      </c>
      <c r="K49" s="123" t="n">
        <v>370</v>
      </c>
      <c r="L49" s="124" t="n">
        <v>291</v>
      </c>
      <c r="M49" s="124" t="n">
        <v>57</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113</v>
      </c>
      <c r="I52" s="83" t="n">
        <v>0</v>
      </c>
      <c r="J52" s="84" t="n">
        <v>180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180</v>
      </c>
      <c r="K53" s="123" t="n">
        <v>0</v>
      </c>
      <c r="L53" s="124" t="n">
        <v>127</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14</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132</v>
      </c>
      <c r="I62" s="83" t="n">
        <v>0</v>
      </c>
      <c r="J62" s="84" t="n">
        <v>23</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250</v>
      </c>
      <c r="I63" s="124" t="n">
        <v>0</v>
      </c>
      <c r="J63" s="125" t="n">
        <v>37</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162</v>
      </c>
      <c r="H78" s="83" t="n">
        <v>0</v>
      </c>
      <c r="I78" s="83" t="n">
        <v>60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174</v>
      </c>
      <c r="H79" s="124" t="n">
        <v>0</v>
      </c>
      <c r="I79" s="124" t="n">
        <v>60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59</v>
      </c>
      <c r="G80" s="119" t="n">
        <v>0</v>
      </c>
      <c r="H80" s="83" t="n">
        <v>0</v>
      </c>
      <c r="I80" s="83" t="n">
        <v>0</v>
      </c>
      <c r="J80" s="84" t="n">
        <v>0</v>
      </c>
      <c r="K80" s="119" t="n">
        <v>0</v>
      </c>
      <c r="L80" s="83" t="n">
        <v>0</v>
      </c>
      <c r="M80" s="83" t="n">
        <v>0</v>
      </c>
      <c r="N80" s="262" t="n">
        <v>59</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69</v>
      </c>
      <c r="G81" s="123" t="n">
        <v>0</v>
      </c>
      <c r="H81" s="124" t="n">
        <v>0</v>
      </c>
      <c r="I81" s="124" t="n">
        <v>0</v>
      </c>
      <c r="J81" s="125" t="n">
        <v>0</v>
      </c>
      <c r="K81" s="123" t="n">
        <v>0</v>
      </c>
      <c r="L81" s="124" t="n">
        <v>0</v>
      </c>
      <c r="M81" s="124" t="n">
        <v>0</v>
      </c>
      <c r="N81" s="264" t="n">
        <v>69</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5</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185</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547</v>
      </c>
      <c r="F13" s="83" t="n">
        <v>0</v>
      </c>
      <c r="G13" s="83" t="n">
        <v>0</v>
      </c>
      <c r="H13" s="121" t="n">
        <v>184</v>
      </c>
      <c r="I13" s="83" t="n">
        <v>0</v>
      </c>
      <c r="J13" s="262" t="n">
        <v>363</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10</v>
      </c>
      <c r="F15" s="83" t="n">
        <v>0</v>
      </c>
      <c r="G15" s="83" t="n">
        <v>0</v>
      </c>
      <c r="H15" s="121" t="n">
        <v>0</v>
      </c>
      <c r="I15" s="83" t="n">
        <v>0</v>
      </c>
      <c r="J15" s="262" t="n">
        <v>10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25</v>
      </c>
      <c r="F39" s="83" t="n">
        <v>0</v>
      </c>
      <c r="G39" s="83" t="n">
        <v>0</v>
      </c>
      <c r="H39" s="121" t="n">
        <v>0</v>
      </c>
      <c r="I39" s="83" t="n">
        <v>0</v>
      </c>
      <c r="J39" s="262" t="n">
        <v>25</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178</v>
      </c>
      <c r="F49" s="83" t="n">
        <v>0</v>
      </c>
      <c r="G49" s="83" t="n">
        <v>0</v>
      </c>
      <c r="H49" s="121" t="n">
        <v>0</v>
      </c>
      <c r="I49" s="83" t="n">
        <v>0</v>
      </c>
      <c r="J49" s="262" t="n">
        <v>178</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100</v>
      </c>
      <c r="F59" s="83" t="n">
        <v>0</v>
      </c>
      <c r="G59" s="83" t="n">
        <v>0</v>
      </c>
      <c r="H59" s="121" t="n">
        <v>0</v>
      </c>
      <c r="I59" s="83" t="n">
        <v>0</v>
      </c>
      <c r="J59" s="262" t="n">
        <v>100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50</v>
      </c>
      <c r="F61" s="83" t="n">
        <v>0</v>
      </c>
      <c r="G61" s="83" t="n">
        <v>0</v>
      </c>
      <c r="H61" s="121" t="n">
        <v>0</v>
      </c>
      <c r="I61" s="83" t="n">
        <v>0</v>
      </c>
      <c r="J61" s="262" t="n">
        <v>50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184</v>
      </c>
      <c r="F89" s="83" t="n">
        <v>0</v>
      </c>
      <c r="G89" s="83" t="n">
        <v>0</v>
      </c>
      <c r="H89" s="121" t="n">
        <v>184</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