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5429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SaarLB</t>
        </is>
      </c>
      <c r="H2" s="4" t="n"/>
      <c r="I2" s="4" t="n"/>
    </row>
    <row r="3" ht="15" customHeight="1" s="430">
      <c r="G3" s="5" t="inlineStr">
        <is>
          <t>Ursulinenstraße 2</t>
        </is>
      </c>
      <c r="H3" s="6" t="n"/>
      <c r="I3" s="6" t="n"/>
    </row>
    <row r="4" ht="15" customHeight="1" s="430">
      <c r="G4" s="5" t="inlineStr">
        <is>
          <t>66111 Saarbrücken</t>
        </is>
      </c>
      <c r="H4" s="6" t="n"/>
      <c r="I4" s="6" t="n"/>
      <c r="J4" s="7" t="n"/>
    </row>
    <row r="5" ht="15" customHeight="1" s="430">
      <c r="G5" s="5" t="inlineStr">
        <is>
          <t>Telefon: +49 681 383-01</t>
        </is>
      </c>
      <c r="H5" s="6" t="n"/>
      <c r="I5" s="6" t="n"/>
      <c r="J5" s="7" t="n"/>
    </row>
    <row r="6" ht="15" customHeight="1" s="430">
      <c r="G6" s="5" t="inlineStr">
        <is>
          <t>Telefax: +49 681 383-1200</t>
        </is>
      </c>
      <c r="H6" s="6" t="n"/>
      <c r="I6" s="6" t="n"/>
      <c r="J6" s="7" t="n"/>
    </row>
    <row r="7" ht="15" customHeight="1" s="430">
      <c r="G7" s="5" t="inlineStr">
        <is>
          <t>Internet: www.saarlb.de</t>
        </is>
      </c>
      <c r="H7" s="6" t="n"/>
      <c r="I7" s="6" t="n"/>
    </row>
    <row r="8" ht="14.1" customFormat="1" customHeight="1" s="8">
      <c r="A8" s="9" t="n"/>
      <c r="G8" s="5" t="inlineStr">
        <is>
          <t>Internet: www.pfandbrief.de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671.3</v>
      </c>
      <c r="E21" s="387" t="n">
        <v>631.3</v>
      </c>
      <c r="F21" s="386" t="n">
        <v>647.183843</v>
      </c>
      <c r="G21" s="387" t="n">
        <v>584.45</v>
      </c>
      <c r="H21" s="386" t="n">
        <v>607.523763</v>
      </c>
      <c r="I21" s="387" t="n">
        <v>543.5599999999999</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1087.303461</v>
      </c>
      <c r="E23" s="391" t="n">
        <v>1069.57</v>
      </c>
      <c r="F23" s="390" t="n">
        <v>1074.445536</v>
      </c>
      <c r="G23" s="391" t="n">
        <v>1024.45</v>
      </c>
      <c r="H23" s="390" t="n">
        <v>994.749963</v>
      </c>
      <c r="I23" s="391" t="n">
        <v>950.96</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27.206767</v>
      </c>
      <c r="E27" s="387" t="n">
        <v>26.16</v>
      </c>
      <c r="F27" s="386" t="n">
        <v>12.943677</v>
      </c>
      <c r="G27" s="387" t="n">
        <v>11.69</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388.796694</v>
      </c>
      <c r="E29" s="394" t="n">
        <v>412.11</v>
      </c>
      <c r="F29" s="393" t="n">
        <v>414.318017</v>
      </c>
      <c r="G29" s="394" t="n">
        <v>428.31</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416.003461</v>
      </c>
      <c r="E31" s="27" t="n">
        <v>438.27</v>
      </c>
      <c r="F31" s="26" t="n">
        <v>427.261693</v>
      </c>
      <c r="G31" s="27" t="n">
        <v>440</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3323.7</v>
      </c>
      <c r="E37" s="387" t="n">
        <v>3104.7</v>
      </c>
      <c r="F37" s="386" t="n">
        <v>3128.962224</v>
      </c>
      <c r="G37" s="387" t="n">
        <v>2734.35</v>
      </c>
      <c r="H37" s="386" t="n">
        <v>2688.390201</v>
      </c>
      <c r="I37" s="387" t="n">
        <v>2323.18</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4577.762196000001</v>
      </c>
      <c r="E39" s="391" t="n">
        <v>4099.64</v>
      </c>
      <c r="F39" s="390" t="n">
        <v>4537.580756</v>
      </c>
      <c r="G39" s="391" t="n">
        <v>3823.89</v>
      </c>
      <c r="H39" s="390" t="n">
        <v>3922.69768</v>
      </c>
      <c r="I39" s="391" t="n">
        <v>3335.49</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133.686279</v>
      </c>
      <c r="E43" s="387" t="n">
        <v>124.71</v>
      </c>
      <c r="F43" s="386" t="n">
        <v>62.579244</v>
      </c>
      <c r="G43" s="387" t="n">
        <v>54.69</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1120.375917</v>
      </c>
      <c r="E45" s="394" t="n">
        <v>870.23</v>
      </c>
      <c r="F45" s="393" t="n">
        <v>1346.039288</v>
      </c>
      <c r="G45" s="394" t="n">
        <v>1034.86</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t="n">
        <v>1254.062195</v>
      </c>
      <c r="E47" s="27" t="n">
        <v>994.9400000000001</v>
      </c>
      <c r="F47" s="26" t="n">
        <v>1408.618532</v>
      </c>
      <c r="G47" s="27" t="n">
        <v>1089.34</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30">
      <c r="B14" s="149" t="n"/>
      <c r="C14" s="54" t="n"/>
      <c r="D14" s="54">
        <f>"year "&amp;(AktJahr-1)</f>
        <v/>
      </c>
      <c r="E14" s="263" t="n">
        <v>0</v>
      </c>
      <c r="F14" s="124" t="n"/>
      <c r="G14" s="127" t="n">
        <v>0</v>
      </c>
      <c r="H14" s="124" t="n"/>
      <c r="I14" s="127" t="n">
        <v>0</v>
      </c>
      <c r="J14" s="124" t="n">
        <v>0</v>
      </c>
      <c r="K14" s="264" t="n">
        <v>0</v>
      </c>
    </row>
    <row r="15" ht="12.75" customHeight="1" s="430">
      <c r="B15" s="149" t="inlineStr">
        <is>
          <t>DE</t>
        </is>
      </c>
      <c r="C15" s="81" t="inlineStr">
        <is>
          <t>Germany</t>
        </is>
      </c>
      <c r="D15" s="82">
        <f>$D$13</f>
        <v/>
      </c>
      <c r="E15" s="261" t="n">
        <v>0</v>
      </c>
      <c r="F15" s="83" t="n">
        <v>0</v>
      </c>
      <c r="G15" s="121" t="n">
        <v>0</v>
      </c>
      <c r="H15" s="83" t="n">
        <v>0</v>
      </c>
      <c r="I15" s="121" t="n">
        <v>0</v>
      </c>
      <c r="J15" s="83" t="n">
        <v>0</v>
      </c>
      <c r="K15" s="262" t="n">
        <v>0</v>
      </c>
    </row>
    <row r="16" ht="12.75" customHeight="1" s="430">
      <c r="B16" s="149" t="n"/>
      <c r="C16" s="54" t="n"/>
      <c r="D16" s="54">
        <f>$D$14</f>
        <v/>
      </c>
      <c r="E16" s="263" t="n">
        <v>0</v>
      </c>
      <c r="F16" s="124" t="n"/>
      <c r="G16" s="127" t="n">
        <v>0</v>
      </c>
      <c r="H16" s="124" t="n"/>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671.3</v>
      </c>
      <c r="E9" s="219" t="n">
        <v>631.3</v>
      </c>
    </row>
    <row r="10" ht="21.75" customFormat="1" customHeight="1" s="161" thickBot="1">
      <c r="A10" s="162" t="n">
        <v>0</v>
      </c>
      <c r="B10" s="243" t="inlineStr">
        <is>
          <t xml:space="preserve">thereof percentage share of fixed-rate Pfandbriefe
section 28 para. 1 no. 13 </t>
        </is>
      </c>
      <c r="C10" s="163" t="inlineStr">
        <is>
          <t>%</t>
        </is>
      </c>
      <c r="D10" s="164" t="n">
        <v>91.06</v>
      </c>
      <c r="E10" s="206" t="n">
        <v>98.42</v>
      </c>
    </row>
    <row r="11" ht="13.5" customHeight="1" s="430" thickBot="1">
      <c r="A11" s="214" t="n">
        <v>0</v>
      </c>
      <c r="B11" s="202" t="n"/>
      <c r="C11" s="21" t="n"/>
      <c r="D11" s="21" t="n"/>
      <c r="E11" s="207" t="n"/>
    </row>
    <row r="12">
      <c r="A12" s="214" t="n">
        <v>0</v>
      </c>
      <c r="B12" s="241" t="inlineStr">
        <is>
          <t>Cover Pool</t>
        </is>
      </c>
      <c r="C12" s="244" t="inlineStr">
        <is>
          <t>(€ mn.)</t>
        </is>
      </c>
      <c r="D12" s="204" t="n">
        <v>1087.303461</v>
      </c>
      <c r="E12" s="205" t="n">
        <v>1069.57</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86.65000000000001</v>
      </c>
      <c r="E18" s="209" t="n">
        <v>80.67</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4.98</v>
      </c>
      <c r="E30" s="209" t="n">
        <v>5.06</v>
      </c>
    </row>
    <row r="31" ht="31.5" customHeight="1" s="430">
      <c r="A31" s="214" t="n">
        <v>0</v>
      </c>
      <c r="B31" s="169" t="inlineStr">
        <is>
          <t xml:space="preserve">average loan-to-value ratio, weighted using the mortgage lending value
section 28 para. 2 no. 3  </t>
        </is>
      </c>
      <c r="C31" s="168" t="inlineStr">
        <is>
          <t>%</t>
        </is>
      </c>
      <c r="D31" s="167" t="n">
        <v>53.57</v>
      </c>
      <c r="E31" s="209" t="n">
        <v>52.15</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7.622921</v>
      </c>
      <c r="E35" s="209" t="n">
        <v>13.89</v>
      </c>
    </row>
    <row r="36">
      <c r="A36" s="214" t="n"/>
      <c r="B36" s="236" t="inlineStr">
        <is>
          <t>Day on which the largest negative sum results</t>
        </is>
      </c>
      <c r="C36" s="166" t="inlineStr">
        <is>
          <t>Day (1-180)</t>
        </is>
      </c>
      <c r="D36" s="379" t="n">
        <v>133</v>
      </c>
      <c r="E36" s="380" t="n">
        <v>127</v>
      </c>
    </row>
    <row r="37" ht="21.75" customHeight="1" s="430" thickBot="1">
      <c r="A37" s="214" t="n">
        <v>1</v>
      </c>
      <c r="B37" s="170" t="inlineStr">
        <is>
          <t>Total amount of cover assets meeting the requirements of section 4 para 1a s. 3 Pfandbrief Act</t>
        </is>
      </c>
      <c r="C37" s="242" t="inlineStr">
        <is>
          <t>(€ mn.)</t>
        </is>
      </c>
      <c r="D37" s="211" t="n">
        <v>47.604835</v>
      </c>
      <c r="E37" s="212" t="n">
        <v>35.27</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3323.7</v>
      </c>
      <c r="E9" s="219" t="n">
        <v>3104.7</v>
      </c>
    </row>
    <row r="10" ht="21.75" customHeight="1" s="430" thickBot="1">
      <c r="A10" s="214" t="n">
        <v>1</v>
      </c>
      <c r="B10" s="243" t="inlineStr">
        <is>
          <t xml:space="preserve">thereof percentage share of fixed-rate Pfandbriefe
section 28 para. 1 no. 13 </t>
        </is>
      </c>
      <c r="C10" s="163" t="inlineStr">
        <is>
          <t>%</t>
        </is>
      </c>
      <c r="D10" s="164" t="n">
        <v>98.5</v>
      </c>
      <c r="E10" s="206" t="n">
        <v>98.39</v>
      </c>
    </row>
    <row r="11" ht="13.5" customHeight="1" s="430" thickBot="1">
      <c r="A11" s="214" t="n">
        <v>1</v>
      </c>
      <c r="B11" s="202" t="n"/>
      <c r="C11" s="21" t="n"/>
      <c r="D11" s="21" t="n"/>
      <c r="E11" s="207" t="n"/>
    </row>
    <row r="12">
      <c r="A12" s="214" t="n">
        <v>1</v>
      </c>
      <c r="B12" s="241" t="inlineStr">
        <is>
          <t>Cover Pool</t>
        </is>
      </c>
      <c r="C12" s="245" t="inlineStr">
        <is>
          <t>(€ mn.)</t>
        </is>
      </c>
      <c r="D12" s="218" t="n">
        <v>4577.762196000001</v>
      </c>
      <c r="E12" s="219" t="n">
        <v>4099.64</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v>0</v>
      </c>
    </row>
    <row r="16" ht="18" customHeight="1" s="430">
      <c r="A16" s="214" t="n"/>
      <c r="B16" s="238" t="inlineStr">
        <is>
          <t xml:space="preserve">thereof percentage share of fixed-rate cover assets
section 28 para. 1 no. 13 </t>
        </is>
      </c>
      <c r="C16" s="168" t="inlineStr">
        <is>
          <t>%</t>
        </is>
      </c>
      <c r="D16" s="167" t="n">
        <v>76.8</v>
      </c>
      <c r="E16" s="209" t="n">
        <v>75.87</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0</v>
      </c>
      <c r="E26" s="209" t="n">
        <v>0</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7.066159</v>
      </c>
      <c r="E30" s="209" t="n">
        <v>93.48</v>
      </c>
    </row>
    <row r="31">
      <c r="A31" s="214" t="n"/>
      <c r="B31" s="236" t="inlineStr">
        <is>
          <t>Day on which the largest negative sum results</t>
        </is>
      </c>
      <c r="C31" s="166" t="inlineStr">
        <is>
          <t>Day (1-180)</t>
        </is>
      </c>
      <c r="D31" s="379" t="n">
        <v>81</v>
      </c>
      <c r="E31" s="380" t="n">
        <v>71</v>
      </c>
    </row>
    <row r="32" ht="21.75" customHeight="1" s="430" thickBot="1">
      <c r="A32" s="214" t="n"/>
      <c r="B32" s="170" t="inlineStr">
        <is>
          <t>Total amount of cover assets meeting the requirements of section 4 para 1a s. 3 Pfandbrief Act</t>
        </is>
      </c>
      <c r="C32" s="242" t="inlineStr">
        <is>
          <t>(€ mn.)</t>
        </is>
      </c>
      <c r="D32" s="211" t="n">
        <v>87.21498299999999</v>
      </c>
      <c r="E32" s="212" t="n">
        <v>94.73</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87" customHeight="1" s="430" thickBot="1">
      <c r="B10" s="224" t="inlineStr">
        <is>
          <t>ISIN</t>
        </is>
      </c>
      <c r="C10" s="201" t="inlineStr">
        <is>
          <t>(Mio. €)</t>
        </is>
      </c>
      <c r="D10" s="521" t="inlineStr">
        <is>
          <t>DE000SLB1275, DE000SLB1317, DE000SLB1333, DE000SLB1358, DE000SLB1366, DE000SLB1374, DE000SLB1390, DE000SLB1408, DE000SLB1416, DE000SLB1424, DE000SLB1432, DE000SLB1440, DE000SLB1457, DE000SLB1465, DE000SLB1473, DE000SLB1481, DE000SLB1499, DE000SLB1507, DE000SLB1515, DE000SLB1523, DE000SLB1531, DE000SLB1549</t>
        </is>
      </c>
      <c r="E10" s="522" t="inlineStr">
        <is>
          <t>DE000SLB1259, DE000SLB1275, DE000SLB1317, DE000SLB1325, DE000SLB1333, DE000SLB1358, DE000SLB1366, DE000SLB1374, DE000SLB1382, DE000SLB1390, DE000SLB1408, DE000SLB1416, DE000SLB1424, DE000SLB1432, DE000SLB1440, DE000SLB1457, DE000SLB1465, DE000SLB1473, DE000SLB1481, DE000SLB1499, DE000SLB1507, DE000SLB1515, DE000SLB1523</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29" customHeight="1" s="430" thickBot="1">
      <c r="B15" s="224" t="inlineStr">
        <is>
          <t>ISIN</t>
        </is>
      </c>
      <c r="C15" s="201" t="inlineStr">
        <is>
          <t>(Mio. €)</t>
        </is>
      </c>
      <c r="D15" s="521" t="inlineStr">
        <is>
          <t>DE000SLB3263, DE000SLB3917, DE000SLB3958, DE000SLB3974, DE000SLB4SA6, DE000SLB4006, DE000SLB4014, DE000SLB4022, DE000SLB4097, DE000SLB4121, DE000SLB4139, DE000SLB4147, DE000SLB4154, DE000SLB4170, DE000SLB4188, DE000SLB4196, DE000SLB4204, DE000SLB4220, DE000SLB4238, DE000SLB4246, DE000SLB4253, DE000SLB4261, DE000SLB4279, DE000SLB4287, DE000SLB4295, DE000SLB4303, DE000SLB4311, DE000SLB4329, DE000SLB4337, DE000SLB4345, DE000SLB4352</t>
        </is>
      </c>
      <c r="E15" s="522" t="inlineStr">
        <is>
          <t>DE000SLB3263, DE000SLB3271, DE000SLB3917, DE000SLB3958, DE000SLB3974, DE000SLB3982, DE000SLB4SA6, DE000SLB4006, DE000SLB4014, DE000SLB4022, DE000SLB4048, DE000SLB4097, DE000SLB4121, DE000SLB4139, DE000SLB4147, DE000SLB4154, DE000SLB4170, DE000SLB4188, DE000SLB4196, DE000SLB4204, DE000SLB4212, DE000SLB4220, DE000SLB4238, DE000SLB4246, DE000SLB4253, DE000SLB4261, DE000SLB4279, DE000SLB4287, DE000SLB4295, DE000SLB4303, DE000SLB4311, DE000SLB4329, DE000SLB4337</t>
        </is>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29.01.2024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SAAR</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SaarLB</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s</t>
        </is>
      </c>
      <c r="D19" s="184" t="n"/>
      <c r="E19" s="184" t="n"/>
      <c r="F19" s="198" t="n"/>
      <c r="G19" s="184" t="n"/>
      <c r="H19" s="184" t="n"/>
      <c r="I19" s="184" t="n"/>
    </row>
    <row r="20" ht="15" customHeight="1" s="430">
      <c r="B20" s="179" t="inlineStr">
        <is>
          <t>KzRbwBerO</t>
        </is>
      </c>
      <c r="C20" s="190" t="inlineStr">
        <is>
          <t>s</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38</v>
      </c>
      <c r="E11" s="44" t="n">
        <v>54.884988</v>
      </c>
      <c r="F11" s="43" t="n">
        <v>60</v>
      </c>
      <c r="G11" s="44" t="n">
        <v>63.68</v>
      </c>
      <c r="I11" s="43" t="n">
        <v>0</v>
      </c>
      <c r="J11" s="44" t="n">
        <v>0</v>
      </c>
    </row>
    <row r="12" ht="12.75" customHeight="1" s="430">
      <c r="A12" s="17" t="n">
        <v>0</v>
      </c>
      <c r="B12" s="424" t="inlineStr">
        <is>
          <t>&gt; 0.5 years and &lt;= 1 year</t>
        </is>
      </c>
      <c r="C12" s="425" t="n"/>
      <c r="D12" s="43" t="n">
        <v>80</v>
      </c>
      <c r="E12" s="44" t="n">
        <v>100.011563</v>
      </c>
      <c r="F12" s="43" t="n">
        <v>40</v>
      </c>
      <c r="G12" s="44" t="n">
        <v>151.34</v>
      </c>
      <c r="I12" s="43" t="n">
        <v>0</v>
      </c>
      <c r="J12" s="44" t="n">
        <v>0</v>
      </c>
    </row>
    <row r="13" ht="12.75" customHeight="1" s="430">
      <c r="A13" s="17" t="n"/>
      <c r="B13" s="424" t="inlineStr">
        <is>
          <t>&gt; 1  year and &lt;= 1.5 years</t>
        </is>
      </c>
      <c r="C13" s="425" t="n"/>
      <c r="D13" s="43" t="n">
        <v>90</v>
      </c>
      <c r="E13" s="44" t="n">
        <v>84.66307399999999</v>
      </c>
      <c r="F13" s="43" t="n">
        <v>38</v>
      </c>
      <c r="G13" s="44" t="n">
        <v>48.78</v>
      </c>
      <c r="I13" s="43" t="n">
        <v>38</v>
      </c>
      <c r="J13" s="44" t="n">
        <v>60</v>
      </c>
    </row>
    <row r="14" ht="12.75" customHeight="1" s="430">
      <c r="A14" s="17" t="n">
        <v>0</v>
      </c>
      <c r="B14" s="424" t="inlineStr">
        <is>
          <t>&gt; 1.5 years and &lt;= 2 years</t>
        </is>
      </c>
      <c r="C14" s="424" t="n"/>
      <c r="D14" s="45" t="n">
        <v>90</v>
      </c>
      <c r="E14" s="213" t="n">
        <v>77.43921400000001</v>
      </c>
      <c r="F14" s="45" t="n">
        <v>80</v>
      </c>
      <c r="G14" s="213" t="n">
        <v>97.64</v>
      </c>
      <c r="I14" s="43" t="n">
        <v>80</v>
      </c>
      <c r="J14" s="44" t="n">
        <v>40</v>
      </c>
    </row>
    <row r="15" ht="12.75" customHeight="1" s="430">
      <c r="A15" s="17" t="n">
        <v>0</v>
      </c>
      <c r="B15" s="424" t="inlineStr">
        <is>
          <t>&gt; 2 years and &lt;= 3 years</t>
        </is>
      </c>
      <c r="C15" s="424" t="n"/>
      <c r="D15" s="45" t="n">
        <v>142</v>
      </c>
      <c r="E15" s="213" t="n">
        <v>110.603748</v>
      </c>
      <c r="F15" s="45" t="n">
        <v>130</v>
      </c>
      <c r="G15" s="213" t="n">
        <v>145.79</v>
      </c>
      <c r="I15" s="43" t="n">
        <v>180</v>
      </c>
      <c r="J15" s="44" t="n">
        <v>118</v>
      </c>
    </row>
    <row r="16" ht="12.75" customHeight="1" s="430">
      <c r="A16" s="17" t="n">
        <v>0</v>
      </c>
      <c r="B16" s="424" t="inlineStr">
        <is>
          <t>&gt; 3 years and &lt;= 4 years</t>
        </is>
      </c>
      <c r="C16" s="424" t="n"/>
      <c r="D16" s="45" t="n">
        <v>96.5</v>
      </c>
      <c r="E16" s="213" t="n">
        <v>117.859858</v>
      </c>
      <c r="F16" s="45" t="n">
        <v>92</v>
      </c>
      <c r="G16" s="213" t="n">
        <v>84.56</v>
      </c>
      <c r="I16" s="43" t="n">
        <v>142</v>
      </c>
      <c r="J16" s="44" t="n">
        <v>130</v>
      </c>
    </row>
    <row r="17" ht="12.75" customHeight="1" s="430">
      <c r="A17" s="17" t="n">
        <v>0</v>
      </c>
      <c r="B17" s="424" t="inlineStr">
        <is>
          <t>&gt; 4 years and &lt;= 5 years</t>
        </is>
      </c>
      <c r="C17" s="424" t="n"/>
      <c r="D17" s="45" t="n">
        <v>13</v>
      </c>
      <c r="E17" s="213" t="n">
        <v>215.602495</v>
      </c>
      <c r="F17" s="45" t="n">
        <v>96.5</v>
      </c>
      <c r="G17" s="213" t="n">
        <v>60.38</v>
      </c>
      <c r="I17" s="43" t="n">
        <v>96.5</v>
      </c>
      <c r="J17" s="44" t="n">
        <v>92</v>
      </c>
    </row>
    <row r="18" ht="12.75" customHeight="1" s="430">
      <c r="A18" s="17" t="n">
        <v>0</v>
      </c>
      <c r="B18" s="424" t="inlineStr">
        <is>
          <t>&gt; 5 years and &lt;= 10 years</t>
        </is>
      </c>
      <c r="C18" s="425" t="n"/>
      <c r="D18" s="43" t="n">
        <v>110</v>
      </c>
      <c r="E18" s="44" t="n">
        <v>326.238521</v>
      </c>
      <c r="F18" s="43" t="n">
        <v>78</v>
      </c>
      <c r="G18" s="44" t="n">
        <v>393.84</v>
      </c>
      <c r="I18" s="43" t="n">
        <v>103</v>
      </c>
      <c r="J18" s="44" t="n">
        <v>159.5</v>
      </c>
    </row>
    <row r="19" ht="12.75" customHeight="1" s="430">
      <c r="A19" s="17" t="n">
        <v>0</v>
      </c>
      <c r="B19" s="424" t="inlineStr">
        <is>
          <t>&gt; 10 years</t>
        </is>
      </c>
      <c r="C19" s="425" t="n"/>
      <c r="D19" s="43" t="n">
        <v>11.8</v>
      </c>
      <c r="E19" s="44" t="n">
        <v>0</v>
      </c>
      <c r="F19" s="43" t="n">
        <v>16.8</v>
      </c>
      <c r="G19" s="44" t="n">
        <v>23.57</v>
      </c>
      <c r="I19" s="43" t="n">
        <v>31.8</v>
      </c>
      <c r="J19" s="44" t="n">
        <v>31.8</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130</v>
      </c>
      <c r="E24" s="44" t="n">
        <v>224.795487</v>
      </c>
      <c r="F24" s="43" t="n">
        <v>111</v>
      </c>
      <c r="G24" s="44" t="n">
        <v>163.04</v>
      </c>
      <c r="I24" s="43" t="n">
        <v>0</v>
      </c>
      <c r="J24" s="44" t="n">
        <v>0</v>
      </c>
    </row>
    <row r="25" ht="12.75" customHeight="1" s="430">
      <c r="A25" s="17" t="n"/>
      <c r="B25" s="424" t="inlineStr">
        <is>
          <t>&gt; 0.5 years and &lt;= 1 year</t>
        </is>
      </c>
      <c r="C25" s="425" t="n"/>
      <c r="D25" s="43" t="n">
        <v>193</v>
      </c>
      <c r="E25" s="44" t="n">
        <v>174.57202</v>
      </c>
      <c r="F25" s="43" t="n">
        <v>65</v>
      </c>
      <c r="G25" s="44" t="n">
        <v>132.48</v>
      </c>
      <c r="I25" s="43" t="n">
        <v>0</v>
      </c>
      <c r="J25" s="44" t="n">
        <v>0</v>
      </c>
    </row>
    <row r="26" ht="12.75" customHeight="1" s="430">
      <c r="A26" s="17" t="n">
        <v>1</v>
      </c>
      <c r="B26" s="424" t="inlineStr">
        <is>
          <t>&gt; 1  year and &lt;= 1.5 years</t>
        </is>
      </c>
      <c r="C26" s="425" t="n"/>
      <c r="D26" s="43" t="n">
        <v>175</v>
      </c>
      <c r="E26" s="44" t="n">
        <v>159.612672</v>
      </c>
      <c r="F26" s="43" t="n">
        <v>130</v>
      </c>
      <c r="G26" s="44" t="n">
        <v>179.63</v>
      </c>
      <c r="I26" s="43" t="n">
        <v>130</v>
      </c>
      <c r="J26" s="44" t="n">
        <v>111</v>
      </c>
    </row>
    <row r="27" ht="12.75" customHeight="1" s="430">
      <c r="A27" s="17" t="n">
        <v>1</v>
      </c>
      <c r="B27" s="424" t="inlineStr">
        <is>
          <t>&gt; 1.5 years and &lt;= 2 years</t>
        </is>
      </c>
      <c r="C27" s="424" t="n"/>
      <c r="D27" s="45" t="n">
        <v>130.5</v>
      </c>
      <c r="E27" s="213" t="n">
        <v>166.236004</v>
      </c>
      <c r="F27" s="45" t="n">
        <v>193</v>
      </c>
      <c r="G27" s="213" t="n">
        <v>166.54</v>
      </c>
      <c r="I27" s="43" t="n">
        <v>193</v>
      </c>
      <c r="J27" s="44" t="n">
        <v>65</v>
      </c>
    </row>
    <row r="28" ht="12.75" customHeight="1" s="430">
      <c r="A28" s="17" t="n">
        <v>1</v>
      </c>
      <c r="B28" s="424" t="inlineStr">
        <is>
          <t>&gt; 2 years and &lt;= 3 years</t>
        </is>
      </c>
      <c r="C28" s="424" t="n"/>
      <c r="D28" s="45" t="n">
        <v>159</v>
      </c>
      <c r="E28" s="213" t="n">
        <v>280.849602</v>
      </c>
      <c r="F28" s="45" t="n">
        <v>255</v>
      </c>
      <c r="G28" s="213" t="n">
        <v>300.64</v>
      </c>
      <c r="I28" s="43" t="n">
        <v>305.5</v>
      </c>
      <c r="J28" s="44" t="n">
        <v>323</v>
      </c>
    </row>
    <row r="29" ht="12.75" customHeight="1" s="430">
      <c r="A29" s="17" t="n">
        <v>1</v>
      </c>
      <c r="B29" s="424" t="inlineStr">
        <is>
          <t>&gt; 3 years and &lt;= 4 years</t>
        </is>
      </c>
      <c r="C29" s="424" t="n"/>
      <c r="D29" s="45" t="n">
        <v>112.5</v>
      </c>
      <c r="E29" s="213" t="n">
        <v>293.911858</v>
      </c>
      <c r="F29" s="45" t="n">
        <v>159</v>
      </c>
      <c r="G29" s="213" t="n">
        <v>256.63</v>
      </c>
      <c r="I29" s="43" t="n">
        <v>159</v>
      </c>
      <c r="J29" s="44" t="n">
        <v>255.5</v>
      </c>
    </row>
    <row r="30" ht="12.75" customHeight="1" s="430">
      <c r="A30" s="17" t="n">
        <v>1</v>
      </c>
      <c r="B30" s="424" t="inlineStr">
        <is>
          <t>&gt; 4 years and &lt;= 5 years</t>
        </is>
      </c>
      <c r="C30" s="424" t="n"/>
      <c r="D30" s="45" t="n">
        <v>372.5</v>
      </c>
      <c r="E30" s="213" t="n">
        <v>352.470203</v>
      </c>
      <c r="F30" s="45" t="n">
        <v>92.5</v>
      </c>
      <c r="G30" s="213" t="n">
        <v>263.64</v>
      </c>
      <c r="I30" s="43" t="n">
        <v>112.5</v>
      </c>
      <c r="J30" s="44" t="n">
        <v>159</v>
      </c>
    </row>
    <row r="31" ht="12.75" customHeight="1" s="430">
      <c r="A31" s="17" t="n">
        <v>1</v>
      </c>
      <c r="B31" s="424" t="inlineStr">
        <is>
          <t>&gt; 5 years and &lt;= 10 years</t>
        </is>
      </c>
      <c r="C31" s="425" t="n"/>
      <c r="D31" s="43" t="n">
        <v>1384.5</v>
      </c>
      <c r="E31" s="44" t="n">
        <v>1166.150695</v>
      </c>
      <c r="F31" s="43" t="n">
        <v>1474</v>
      </c>
      <c r="G31" s="44" t="n">
        <v>1084.06</v>
      </c>
      <c r="I31" s="43" t="n">
        <v>1724</v>
      </c>
      <c r="J31" s="44" t="n">
        <v>1226.5</v>
      </c>
    </row>
    <row r="32" ht="12.75" customHeight="1" s="430">
      <c r="B32" s="424" t="inlineStr">
        <is>
          <t>&gt; 10 years</t>
        </is>
      </c>
      <c r="C32" s="425" t="n"/>
      <c r="D32" s="43" t="n">
        <v>666.7</v>
      </c>
      <c r="E32" s="44" t="n">
        <v>1759.163655</v>
      </c>
      <c r="F32" s="43" t="n">
        <v>624.7</v>
      </c>
      <c r="G32" s="44" t="n">
        <v>1552.99</v>
      </c>
      <c r="I32" s="43" t="n">
        <v>699.7</v>
      </c>
      <c r="J32" s="44" t="n">
        <v>962.7</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0.741923</v>
      </c>
      <c r="E9" s="53" t="n">
        <v>0.48</v>
      </c>
    </row>
    <row r="10" ht="12.75" customHeight="1" s="430">
      <c r="A10" s="17" t="n">
        <v>0</v>
      </c>
      <c r="B10" s="54" t="inlineStr">
        <is>
          <t>more than 300,000 Euros up to 1 mn. Euros</t>
        </is>
      </c>
      <c r="C10" s="54" t="n"/>
      <c r="D10" s="43" t="n">
        <v>20.540752</v>
      </c>
      <c r="E10" s="53" t="n">
        <v>22.52</v>
      </c>
    </row>
    <row r="11" ht="12.75" customHeight="1" s="430">
      <c r="A11" s="17" t="n"/>
      <c r="B11" s="54" t="inlineStr">
        <is>
          <t>more than 1 mn. Euros up to 10 mn. Euros</t>
        </is>
      </c>
      <c r="C11" s="54" t="n"/>
      <c r="D11" s="43" t="n">
        <v>442.05626</v>
      </c>
      <c r="E11" s="53" t="n">
        <v>407.72</v>
      </c>
    </row>
    <row r="12" ht="12.75" customHeight="1" s="430">
      <c r="A12" s="17" t="n">
        <v>0</v>
      </c>
      <c r="B12" s="54" t="inlineStr">
        <is>
          <t>more than 10 mn. Euros</t>
        </is>
      </c>
      <c r="C12" s="54" t="n"/>
      <c r="D12" s="43" t="n">
        <v>573.464527</v>
      </c>
      <c r="E12" s="53" t="n">
        <v>598.35</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1194.873888</v>
      </c>
      <c r="E21" s="44" t="n">
        <v>1119.16</v>
      </c>
    </row>
    <row r="22" ht="12.75" customHeight="1" s="430">
      <c r="A22" s="17" t="n">
        <v>1</v>
      </c>
      <c r="B22" s="54" t="inlineStr">
        <is>
          <t>more than 10 mn. Euros up to 100 mn. Euros</t>
        </is>
      </c>
      <c r="C22" s="54" t="n"/>
      <c r="D22" s="45" t="n">
        <v>2960.601387</v>
      </c>
      <c r="E22" s="56" t="n">
        <v>2584.39</v>
      </c>
    </row>
    <row r="23" ht="12.75" customHeight="1" s="430">
      <c r="A23" s="17" t="n">
        <v>1</v>
      </c>
      <c r="B23" s="54" t="inlineStr">
        <is>
          <t>more than 100 mn. Euros</t>
        </is>
      </c>
      <c r="C23" s="59" t="n"/>
      <c r="D23" s="60" t="n">
        <v>422.2869209999999</v>
      </c>
      <c r="E23" s="61" t="n">
        <v>396.08</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12.077566</v>
      </c>
      <c r="H16" s="83" t="n">
        <v>0</v>
      </c>
      <c r="I16" s="83" t="n">
        <v>6.359644</v>
      </c>
      <c r="J16" s="83" t="n">
        <v>0</v>
      </c>
      <c r="K16" s="83" t="n">
        <v>0</v>
      </c>
      <c r="L16" s="83">
        <f>SUM(M16:R16)</f>
        <v/>
      </c>
      <c r="M16" s="83" t="n">
        <v>364.446966</v>
      </c>
      <c r="N16" s="83" t="n">
        <v>327.149005</v>
      </c>
      <c r="O16" s="83" t="n">
        <v>0</v>
      </c>
      <c r="P16" s="83" t="n">
        <v>326.77028</v>
      </c>
      <c r="Q16" s="83" t="n">
        <v>0</v>
      </c>
      <c r="R16" s="83" t="n">
        <v>0</v>
      </c>
      <c r="S16" s="84" t="n">
        <v>0</v>
      </c>
      <c r="T16" s="262" t="n">
        <v>0</v>
      </c>
    </row>
    <row r="17" ht="12.75" customHeight="1" s="430">
      <c r="C17" s="79" t="n"/>
      <c r="D17" s="289">
        <f>"year "&amp;(AktJahr-1)</f>
        <v/>
      </c>
      <c r="E17" s="294">
        <f>F17+L17</f>
        <v/>
      </c>
      <c r="F17" s="85">
        <f>SUM(G17:K17)</f>
        <v/>
      </c>
      <c r="G17" s="85" t="n">
        <v>12.63</v>
      </c>
      <c r="H17" s="85" t="n">
        <v>0</v>
      </c>
      <c r="I17" s="85" t="n">
        <v>6.61</v>
      </c>
      <c r="J17" s="85" t="n">
        <v>0</v>
      </c>
      <c r="K17" s="85" t="n">
        <v>0</v>
      </c>
      <c r="L17" s="85">
        <f>SUM(M17:R17)</f>
        <v/>
      </c>
      <c r="M17" s="85" t="n">
        <v>403.94</v>
      </c>
      <c r="N17" s="85" t="n">
        <v>309.04</v>
      </c>
      <c r="O17" s="85" t="n">
        <v>0</v>
      </c>
      <c r="P17" s="85" t="n">
        <v>296.85</v>
      </c>
      <c r="Q17" s="85" t="n">
        <v>0</v>
      </c>
      <c r="R17" s="85" t="n">
        <v>0</v>
      </c>
      <c r="S17" s="86" t="n">
        <v>0</v>
      </c>
      <c r="T17" s="295" t="n">
        <v>0</v>
      </c>
    </row>
    <row r="18" ht="12.75" customHeight="1" s="430">
      <c r="B18" s="13" t="inlineStr">
        <is>
          <t>DE</t>
        </is>
      </c>
      <c r="C18" s="81" t="inlineStr">
        <is>
          <t>Germany</t>
        </is>
      </c>
      <c r="D18" s="282">
        <f>$D$16</f>
        <v/>
      </c>
      <c r="E18" s="261">
        <f>F18+L18</f>
        <v/>
      </c>
      <c r="F18" s="83">
        <f>SUM(G18:K18)</f>
        <v/>
      </c>
      <c r="G18" s="83" t="n">
        <v>12.077566</v>
      </c>
      <c r="H18" s="83" t="n">
        <v>0</v>
      </c>
      <c r="I18" s="83" t="n">
        <v>6.359644</v>
      </c>
      <c r="J18" s="83" t="n">
        <v>0</v>
      </c>
      <c r="K18" s="83" t="n">
        <v>0</v>
      </c>
      <c r="L18" s="83">
        <f>SUM(M18:R18)</f>
        <v/>
      </c>
      <c r="M18" s="83" t="n">
        <v>170.787505</v>
      </c>
      <c r="N18" s="83" t="n">
        <v>270.009205</v>
      </c>
      <c r="O18" s="83" t="n">
        <v>0</v>
      </c>
      <c r="P18" s="83" t="n">
        <v>251.167956</v>
      </c>
      <c r="Q18" s="83" t="n">
        <v>0</v>
      </c>
      <c r="R18" s="83" t="n">
        <v>0</v>
      </c>
      <c r="S18" s="84" t="n">
        <v>0</v>
      </c>
      <c r="T18" s="262" t="n">
        <v>0</v>
      </c>
    </row>
    <row r="19" ht="12.75" customHeight="1" s="430">
      <c r="C19" s="79" t="n"/>
      <c r="D19" s="289">
        <f>$D$17</f>
        <v/>
      </c>
      <c r="E19" s="294">
        <f>F19+L19</f>
        <v/>
      </c>
      <c r="F19" s="85">
        <f>SUM(G19:K19)</f>
        <v/>
      </c>
      <c r="G19" s="85" t="n">
        <v>12.63</v>
      </c>
      <c r="H19" s="85" t="n">
        <v>0</v>
      </c>
      <c r="I19" s="85" t="n">
        <v>6.61</v>
      </c>
      <c r="J19" s="85" t="n">
        <v>0</v>
      </c>
      <c r="K19" s="85" t="n">
        <v>0</v>
      </c>
      <c r="L19" s="85">
        <f>SUM(M19:R19)</f>
        <v/>
      </c>
      <c r="M19" s="85" t="n">
        <v>139.07</v>
      </c>
      <c r="N19" s="85" t="n">
        <v>251.59</v>
      </c>
      <c r="O19" s="85" t="n">
        <v>0</v>
      </c>
      <c r="P19" s="85" t="n">
        <v>262.11</v>
      </c>
      <c r="Q19" s="85" t="n">
        <v>0</v>
      </c>
      <c r="R19" s="85" t="n">
        <v>0</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193.659461</v>
      </c>
      <c r="N30" s="83" t="n">
        <v>57.1398</v>
      </c>
      <c r="O30" s="83" t="n">
        <v>0</v>
      </c>
      <c r="P30" s="83" t="n">
        <v>75.602324</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264.87</v>
      </c>
      <c r="N31" s="85" t="n">
        <v>57.45</v>
      </c>
      <c r="O31" s="85" t="n">
        <v>0</v>
      </c>
      <c r="P31" s="85" t="n">
        <v>34.74</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88.507873</v>
      </c>
      <c r="H12" s="83" t="n">
        <v>108.285918</v>
      </c>
      <c r="I12" s="83" t="n">
        <v>3518.449246</v>
      </c>
      <c r="J12" s="84" t="n">
        <v>500.035722</v>
      </c>
      <c r="K12" s="119" t="n">
        <v>0</v>
      </c>
      <c r="L12" s="83" t="n">
        <v>130.371097</v>
      </c>
      <c r="M12" s="83" t="n">
        <v>226.115921</v>
      </c>
      <c r="N12" s="262" t="n">
        <v>5.996417999999999</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92.08</v>
      </c>
      <c r="H13" s="124" t="n">
        <v>153.51</v>
      </c>
      <c r="I13" s="124" t="n">
        <v>3164.79</v>
      </c>
      <c r="J13" s="125" t="n">
        <v>370.3</v>
      </c>
      <c r="K13" s="123" t="n">
        <v>0</v>
      </c>
      <c r="L13" s="124" t="n">
        <v>118.5</v>
      </c>
      <c r="M13" s="124" t="n">
        <v>193.97</v>
      </c>
      <c r="N13" s="264" t="n">
        <v>6.38</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0</v>
      </c>
      <c r="H14" s="83" t="n">
        <v>108.285918</v>
      </c>
      <c r="I14" s="83" t="n">
        <v>2088.99763</v>
      </c>
      <c r="J14" s="84" t="n">
        <v>311.992858</v>
      </c>
      <c r="K14" s="119" t="n">
        <v>0</v>
      </c>
      <c r="L14" s="83" t="n">
        <v>130.371097</v>
      </c>
      <c r="M14" s="83" t="n">
        <v>207.035921</v>
      </c>
      <c r="N14" s="262" t="n">
        <v>5.996417999999999</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0</v>
      </c>
      <c r="H15" s="124" t="n">
        <v>153.51</v>
      </c>
      <c r="I15" s="124" t="n">
        <v>1865.12</v>
      </c>
      <c r="J15" s="125" t="n">
        <v>178.25</v>
      </c>
      <c r="K15" s="123" t="n">
        <v>0</v>
      </c>
      <c r="L15" s="124" t="n">
        <v>118.5</v>
      </c>
      <c r="M15" s="124" t="n">
        <v>165.69</v>
      </c>
      <c r="N15" s="264" t="n">
        <v>6.38</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88.507873</v>
      </c>
      <c r="H26" s="83" t="n">
        <v>0</v>
      </c>
      <c r="I26" s="83" t="n">
        <v>1429.451616</v>
      </c>
      <c r="J26" s="84" t="n">
        <v>188.042864</v>
      </c>
      <c r="K26" s="119" t="n">
        <v>0</v>
      </c>
      <c r="L26" s="83" t="n">
        <v>0</v>
      </c>
      <c r="M26" s="83" t="n">
        <v>19.08</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92.08</v>
      </c>
      <c r="H27" s="124" t="n">
        <v>0</v>
      </c>
      <c r="I27" s="124" t="n">
        <v>1299.67</v>
      </c>
      <c r="J27" s="125" t="n">
        <v>192.05</v>
      </c>
      <c r="K27" s="123" t="n">
        <v>0</v>
      </c>
      <c r="L27" s="124" t="n">
        <v>0</v>
      </c>
      <c r="M27" s="124" t="n">
        <v>28.28</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50.5</v>
      </c>
      <c r="F13" s="83" t="n">
        <v>0</v>
      </c>
      <c r="G13" s="83" t="n">
        <v>0</v>
      </c>
      <c r="H13" s="121" t="n">
        <v>0</v>
      </c>
      <c r="I13" s="83" t="n">
        <v>0</v>
      </c>
      <c r="J13" s="262" t="n">
        <v>50.5</v>
      </c>
    </row>
    <row r="14" ht="12.75" customHeight="1" s="430">
      <c r="B14" s="149" t="n"/>
      <c r="C14" s="54" t="n"/>
      <c r="D14" s="54">
        <f>"year "&amp;(AktJahr-1)</f>
        <v/>
      </c>
      <c r="E14" s="263" t="n">
        <v>40.5</v>
      </c>
      <c r="F14" s="124" t="n">
        <v>0</v>
      </c>
      <c r="G14" s="124" t="n">
        <v>0</v>
      </c>
      <c r="H14" s="127" t="n">
        <v>0</v>
      </c>
      <c r="I14" s="124" t="n">
        <v>0</v>
      </c>
      <c r="J14" s="264" t="n">
        <v>40.5</v>
      </c>
    </row>
    <row r="15" ht="12.75" customHeight="1" s="430">
      <c r="B15" s="149" t="inlineStr">
        <is>
          <t>DE</t>
        </is>
      </c>
      <c r="C15" s="81" t="inlineStr">
        <is>
          <t>Germany</t>
        </is>
      </c>
      <c r="D15" s="82">
        <f>$D$13</f>
        <v/>
      </c>
      <c r="E15" s="261" t="n">
        <v>50.5</v>
      </c>
      <c r="F15" s="83" t="n">
        <v>0</v>
      </c>
      <c r="G15" s="83" t="n">
        <v>0</v>
      </c>
      <c r="H15" s="121" t="n">
        <v>0</v>
      </c>
      <c r="I15" s="83" t="n">
        <v>0</v>
      </c>
      <c r="J15" s="262" t="n">
        <v>50.5</v>
      </c>
    </row>
    <row r="16" ht="12.75" customHeight="1" s="430">
      <c r="B16" s="149" t="n"/>
      <c r="C16" s="54" t="n"/>
      <c r="D16" s="54">
        <f>$D$14</f>
        <v/>
      </c>
      <c r="E16" s="263" t="n">
        <v>40.5</v>
      </c>
      <c r="F16" s="124" t="n">
        <v>0</v>
      </c>
      <c r="G16" s="124" t="n">
        <v>0</v>
      </c>
      <c r="H16" s="127" t="n">
        <v>0</v>
      </c>
      <c r="I16" s="124" t="n">
        <v>0</v>
      </c>
      <c r="J16" s="264" t="n">
        <v>40.5</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