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667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Bausparkasse Schwäbisch Hall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Crailsheimer Straße 52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74523 Schwäbisch Hall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+49 791 46-4444</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+49 791 46-2628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service@schwaebisch-hall.de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www.schwaebisch-hall.de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1506</v>
      </c>
      <c r="E21" s="378" t="n">
        <v>506</v>
      </c>
      <c r="F21" s="377" t="n">
        <v>1367.084</v>
      </c>
      <c r="G21" s="378" t="n">
        <v>507.703</v>
      </c>
      <c r="H21" s="377" t="n">
        <v>1079.008</v>
      </c>
      <c r="I21" s="378" t="n">
        <v>400.63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2140.126</v>
      </c>
      <c r="E23" s="386" t="n">
        <v>1046.312</v>
      </c>
      <c r="F23" s="385" t="n">
        <v>2145.395</v>
      </c>
      <c r="G23" s="386" t="n">
        <v>1168.475</v>
      </c>
      <c r="H23" s="385" t="n">
        <v>1698.619</v>
      </c>
      <c r="I23" s="386" t="n">
        <v>915.939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634.126</v>
      </c>
      <c r="E28" s="400" t="n">
        <v>540.312</v>
      </c>
      <c r="F28" s="399" t="n">
        <v>778.311</v>
      </c>
      <c r="G28" s="400" t="n">
        <v>660.773</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1506</v>
      </c>
      <c r="E9" s="622" t="n">
        <v>506</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2140.126</v>
      </c>
      <c r="E12" s="622" t="n">
        <v>1046.312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1.88</v>
      </c>
      <c r="E28" s="635" t="n">
        <v>1.45</v>
      </c>
    </row>
    <row customHeight="1" ht="30" r="29" s="349">
      <c r="A29" s="613" t="n">
        <v>0</v>
      </c>
      <c r="B29" s="640" t="inlineStr">
        <is>
          <t>average loan-to-value ratio, weighted using the mortgage lending value
section 28 para. 2 no. 3</t>
        </is>
      </c>
      <c r="C29" s="636" t="inlineStr">
        <is>
          <t>%</t>
        </is>
      </c>
      <c r="D29" s="634" t="n">
        <v>50.61</v>
      </c>
      <c r="E29" s="635" t="n">
        <v>51.36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BSH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Bausparkasse Schwäbisch Hall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20.677</v>
      </c>
      <c r="F11" s="424" t="n">
        <v>0</v>
      </c>
      <c r="G11" s="425" t="n">
        <v>6.969</v>
      </c>
    </row>
    <row customHeight="1" ht="12.8" r="12" s="349">
      <c r="A12" s="365" t="n">
        <v>0</v>
      </c>
      <c r="B12" s="422" t="inlineStr">
        <is>
          <t>&gt; 0,5 years and &lt;= 1 year</t>
        </is>
      </c>
      <c r="C12" s="423" t="n"/>
      <c r="D12" s="424" t="n">
        <v>0</v>
      </c>
      <c r="E12" s="425" t="n">
        <v>19.44</v>
      </c>
      <c r="F12" s="424" t="n">
        <v>0</v>
      </c>
      <c r="G12" s="425" t="n">
        <v>6.881</v>
      </c>
    </row>
    <row customHeight="1" ht="12.8" r="13" s="349">
      <c r="A13" s="365" t="n">
        <v>0</v>
      </c>
      <c r="B13" s="422" t="inlineStr">
        <is>
          <t>&gt; 1  year and &lt;= 1,5 years</t>
        </is>
      </c>
      <c r="C13" s="423" t="n"/>
      <c r="D13" s="424" t="n">
        <v>0</v>
      </c>
      <c r="E13" s="425" t="n">
        <v>27.496</v>
      </c>
      <c r="F13" s="424" t="n">
        <v>0</v>
      </c>
      <c r="G13" s="425" t="n">
        <v>7.133</v>
      </c>
    </row>
    <row customHeight="1" ht="12.8" r="14" s="349">
      <c r="A14" s="365" t="n">
        <v>0</v>
      </c>
      <c r="B14" s="422" t="inlineStr">
        <is>
          <t>&gt; 1,5 years and &lt;= 2 years</t>
        </is>
      </c>
      <c r="C14" s="422" t="n"/>
      <c r="D14" s="426" t="n">
        <v>5</v>
      </c>
      <c r="E14" s="427" t="n">
        <v>29.904</v>
      </c>
      <c r="F14" s="426" t="n">
        <v>0</v>
      </c>
      <c r="G14" s="427" t="n">
        <v>8.616</v>
      </c>
    </row>
    <row customHeight="1" ht="12.8" r="15" s="349">
      <c r="A15" s="365" t="n">
        <v>0</v>
      </c>
      <c r="B15" s="422" t="inlineStr">
        <is>
          <t>&gt; 2 years and &lt;= 3 years</t>
        </is>
      </c>
      <c r="C15" s="422" t="n"/>
      <c r="D15" s="426" t="n">
        <v>1</v>
      </c>
      <c r="E15" s="427" t="n">
        <v>73.38500000000001</v>
      </c>
      <c r="F15" s="426" t="n">
        <v>5</v>
      </c>
      <c r="G15" s="427" t="n">
        <v>32.661</v>
      </c>
    </row>
    <row customHeight="1" ht="12.8" r="16" s="349">
      <c r="A16" s="365" t="n">
        <v>0</v>
      </c>
      <c r="B16" s="422" t="inlineStr">
        <is>
          <t>&gt; 3 years and &lt;= 4 years</t>
        </is>
      </c>
      <c r="C16" s="422" t="n"/>
      <c r="D16" s="426" t="n">
        <v>0</v>
      </c>
      <c r="E16" s="427" t="n">
        <v>111.695</v>
      </c>
      <c r="F16" s="426" t="n">
        <v>1</v>
      </c>
      <c r="G16" s="427" t="n">
        <v>39.589</v>
      </c>
    </row>
    <row customHeight="1" ht="12.8" r="17" s="349">
      <c r="A17" s="365" t="n">
        <v>0</v>
      </c>
      <c r="B17" s="422" t="inlineStr">
        <is>
          <t>&gt; 4 years and &lt;= 5 years</t>
        </is>
      </c>
      <c r="C17" s="422" t="n"/>
      <c r="D17" s="426" t="n">
        <v>0</v>
      </c>
      <c r="E17" s="427" t="n">
        <v>48.944</v>
      </c>
      <c r="F17" s="426" t="n">
        <v>0</v>
      </c>
      <c r="G17" s="427" t="n">
        <v>70.444</v>
      </c>
    </row>
    <row customHeight="1" ht="12.8" r="18" s="349">
      <c r="A18" s="365" t="n">
        <v>0</v>
      </c>
      <c r="B18" s="422" t="inlineStr">
        <is>
          <t>&gt; 5 years and &lt;= 10 years</t>
        </is>
      </c>
      <c r="C18" s="423" t="n"/>
      <c r="D18" s="424" t="n">
        <v>1000</v>
      </c>
      <c r="E18" s="425" t="n">
        <v>750.735</v>
      </c>
      <c r="F18" s="424" t="n">
        <v>500</v>
      </c>
      <c r="G18" s="425" t="n">
        <v>403.239</v>
      </c>
    </row>
    <row customHeight="1" ht="12.8" r="19" s="349">
      <c r="A19" s="365" t="n">
        <v>0</v>
      </c>
      <c r="B19" s="422" t="inlineStr">
        <is>
          <t>&gt; 10 years</t>
        </is>
      </c>
      <c r="C19" s="423" t="n"/>
      <c r="D19" s="424" t="n">
        <v>500</v>
      </c>
      <c r="E19" s="425" t="n">
        <v>1057.849</v>
      </c>
      <c r="F19" s="424" t="n">
        <v>0</v>
      </c>
      <c r="G19" s="425" t="n">
        <v>470.779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1829.888</v>
      </c>
      <c r="E9" s="438" t="n">
        <v>881.761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218.237</v>
      </c>
      <c r="E10" s="440" t="n">
        <v>88.551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384.108</v>
      </c>
      <c r="H16" s="490" t="n">
        <v>1592.409</v>
      </c>
      <c r="I16" s="490" t="n">
        <v>62.421</v>
      </c>
      <c r="J16" s="490" t="n">
        <v>0</v>
      </c>
      <c r="K16" s="490" t="n">
        <v>0</v>
      </c>
      <c r="L16" s="490">
        <f>SUM(M16:R16)</f>
        <v/>
      </c>
      <c r="M16" s="490" t="n">
        <v>0</v>
      </c>
      <c r="N16" s="490" t="n">
        <v>0</v>
      </c>
      <c r="O16" s="490" t="n">
        <v>0</v>
      </c>
      <c r="P16" s="490" t="n">
        <v>9.18483</v>
      </c>
      <c r="Q16" s="490" t="n">
        <v>0</v>
      </c>
      <c r="R16" s="490" t="n">
        <v>0</v>
      </c>
      <c r="S16" s="491" t="n">
        <v>0</v>
      </c>
      <c r="T16" s="490" t="n">
        <v>0</v>
      </c>
    </row>
    <row customHeight="1" ht="12.75" r="17" s="349">
      <c r="B17" s="348" t="n"/>
      <c r="C17" s="484" t="n"/>
      <c r="D17" s="484">
        <f>"year "&amp;(AktJahr-1)</f>
        <v/>
      </c>
      <c r="E17" s="492">
        <f>F17+L17</f>
        <v/>
      </c>
      <c r="F17" s="492">
        <f>SUM(G17:K17)</f>
        <v/>
      </c>
      <c r="G17" s="492" t="n">
        <v>173.665</v>
      </c>
      <c r="H17" s="492" t="n">
        <v>765.4640000000001</v>
      </c>
      <c r="I17" s="492" t="n">
        <v>27.837</v>
      </c>
      <c r="J17" s="492" t="n">
        <v>0</v>
      </c>
      <c r="K17" s="492" t="n">
        <v>0</v>
      </c>
      <c r="L17" s="492">
        <f>SUM(M17:R17)</f>
        <v/>
      </c>
      <c r="M17" s="492" t="n">
        <v>0</v>
      </c>
      <c r="N17" s="492" t="n">
        <v>0</v>
      </c>
      <c r="O17" s="492" t="n">
        <v>0</v>
      </c>
      <c r="P17" s="492" t="n">
        <v>3.35</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384.108</v>
      </c>
      <c r="H18" s="490" t="n">
        <v>1592.409</v>
      </c>
      <c r="I18" s="490" t="n">
        <v>62.421</v>
      </c>
      <c r="J18" s="490" t="n">
        <v>0</v>
      </c>
      <c r="K18" s="490" t="n">
        <v>0</v>
      </c>
      <c r="L18" s="490">
        <f>SUM(M18:R18)</f>
        <v/>
      </c>
      <c r="M18" s="490" t="n">
        <v>0</v>
      </c>
      <c r="N18" s="490" t="n">
        <v>0</v>
      </c>
      <c r="O18" s="490" t="n">
        <v>0</v>
      </c>
      <c r="P18" s="490" t="n">
        <v>9.18483</v>
      </c>
      <c r="Q18" s="490" t="n">
        <v>0</v>
      </c>
      <c r="R18" s="490" t="n">
        <v>0</v>
      </c>
      <c r="S18" s="491" t="n">
        <v>0</v>
      </c>
      <c r="T18" s="490" t="n">
        <v>0</v>
      </c>
    </row>
    <row customHeight="1" ht="12.8" r="19" s="349">
      <c r="B19" s="348" t="n"/>
      <c r="C19" s="484" t="n"/>
      <c r="D19" s="484">
        <f>$D$17</f>
        <v/>
      </c>
      <c r="E19" s="492">
        <f>F19+L19</f>
        <v/>
      </c>
      <c r="F19" s="492">
        <f>SUM(G19:K19)</f>
        <v/>
      </c>
      <c r="G19" s="492" t="n">
        <v>173.665</v>
      </c>
      <c r="H19" s="492" t="n">
        <v>765.4640000000001</v>
      </c>
      <c r="I19" s="492" t="n">
        <v>27.837</v>
      </c>
      <c r="J19" s="492" t="n">
        <v>0</v>
      </c>
      <c r="K19" s="492" t="n">
        <v>0</v>
      </c>
      <c r="L19" s="492">
        <f>SUM(M19:R19)</f>
        <v/>
      </c>
      <c r="M19" s="492" t="n">
        <v>0</v>
      </c>
      <c r="N19" s="492" t="n">
        <v>0</v>
      </c>
      <c r="O19" s="492" t="n">
        <v>0</v>
      </c>
      <c r="P19" s="492" t="n">
        <v>3.35</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92</v>
      </c>
      <c r="F13" s="490" t="n">
        <v>0</v>
      </c>
      <c r="G13" s="490" t="n">
        <v>0</v>
      </c>
      <c r="H13" s="490" t="n">
        <v>0</v>
      </c>
      <c r="I13" s="535" t="n">
        <v>92</v>
      </c>
    </row>
    <row customHeight="1" ht="12.8" r="14" s="349">
      <c r="B14" s="604" t="n"/>
      <c r="C14" s="439" t="n"/>
      <c r="D14" s="439">
        <f>"Jahr "&amp;(AktJahr-1)</f>
        <v/>
      </c>
      <c r="E14" s="536" t="n">
        <v>76</v>
      </c>
      <c r="F14" s="539" t="n">
        <v>0</v>
      </c>
      <c r="G14" s="539" t="n">
        <v>0</v>
      </c>
      <c r="H14" s="539" t="n">
        <v>0</v>
      </c>
      <c r="I14" s="541" t="n">
        <v>76</v>
      </c>
    </row>
    <row customHeight="1" ht="12.8" r="15" s="349">
      <c r="B15" s="604" t="inlineStr">
        <is>
          <t>DE</t>
        </is>
      </c>
      <c r="C15" s="488" t="inlineStr">
        <is>
          <t>Germany</t>
        </is>
      </c>
      <c r="D15" s="489">
        <f>$D$13</f>
        <v/>
      </c>
      <c r="E15" s="531" t="n">
        <v>92</v>
      </c>
      <c r="F15" s="490" t="n">
        <v>0</v>
      </c>
      <c r="G15" s="490" t="n">
        <v>0</v>
      </c>
      <c r="H15" s="490" t="n">
        <v>0</v>
      </c>
      <c r="I15" s="535" t="n">
        <v>92</v>
      </c>
    </row>
    <row customHeight="1" ht="12.8" r="16" s="349">
      <c r="B16" s="604" t="n"/>
      <c r="C16" s="439" t="n"/>
      <c r="D16" s="439">
        <f>$D$14</f>
        <v/>
      </c>
      <c r="E16" s="536" t="n">
        <v>76</v>
      </c>
      <c r="F16" s="539" t="n">
        <v>0</v>
      </c>
      <c r="G16" s="539" t="n">
        <v>0</v>
      </c>
      <c r="H16" s="539" t="n">
        <v>0</v>
      </c>
      <c r="I16" s="541" t="n">
        <v>76</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