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476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Landesbank Hessen-Thüringen (Helaba)</t>
        </is>
      </c>
      <c r="H2" s="4" t="n"/>
      <c r="I2" s="4" t="n"/>
    </row>
    <row r="3" ht="15" customHeight="1" s="418">
      <c r="G3" s="5" t="inlineStr">
        <is>
          <t>Neue Mainzer Straße 52 - 58</t>
        </is>
      </c>
      <c r="H3" s="6" t="n"/>
      <c r="I3" s="6" t="n"/>
    </row>
    <row r="4" ht="15" customHeight="1" s="418">
      <c r="G4" s="5" t="inlineStr">
        <is>
          <t>60311 Frankfurt</t>
        </is>
      </c>
      <c r="H4" s="6" t="n"/>
      <c r="I4" s="6" t="n"/>
      <c r="J4" s="7" t="n"/>
    </row>
    <row r="5" ht="15" customHeight="1" s="418">
      <c r="G5" s="5" t="inlineStr">
        <is>
          <t>Telefon: +49 69 91 32 01</t>
        </is>
      </c>
      <c r="H5" s="6" t="n"/>
      <c r="I5" s="6" t="n"/>
      <c r="J5" s="7" t="n"/>
    </row>
    <row r="6" ht="15" customHeight="1" s="418">
      <c r="G6" s="5" t="inlineStr">
        <is>
          <t>Telefax: +49 69 29 15 17</t>
        </is>
      </c>
      <c r="H6" s="6" t="n"/>
      <c r="I6" s="6" t="n"/>
      <c r="J6" s="7" t="n"/>
    </row>
    <row r="7" ht="15" customHeight="1" s="418">
      <c r="G7" s="5" t="inlineStr">
        <is>
          <t>Internet: www.helaba.de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8186</v>
      </c>
      <c r="E21" s="370" t="n">
        <v>10595</v>
      </c>
      <c r="F21" s="369" t="n">
        <v>8017.409755</v>
      </c>
      <c r="G21" s="370" t="n">
        <v>10227.710289</v>
      </c>
      <c r="H21" s="369" t="n">
        <v>7884.831755</v>
      </c>
      <c r="I21" s="370" t="n">
        <v>9656.893964999999</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16587.764639782</v>
      </c>
      <c r="E23" s="374" t="n">
        <v>16730.352027</v>
      </c>
      <c r="F23" s="373" t="n">
        <v>16514.729926</v>
      </c>
      <c r="G23" s="374" t="n">
        <v>16346.147604</v>
      </c>
      <c r="H23" s="373" t="n">
        <v>15633.710093</v>
      </c>
      <c r="I23" s="374" t="n">
        <v>14613.457609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325.59467</v>
      </c>
      <c r="E27" s="386" t="n">
        <v>421.931373</v>
      </c>
      <c r="F27" s="385" t="n">
        <v>160.348195</v>
      </c>
      <c r="G27" s="386" t="n">
        <v>411.601371</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8076.169969782</v>
      </c>
      <c r="E29" s="391" t="n">
        <v>5713.420654</v>
      </c>
      <c r="F29" s="390" t="n">
        <v>8336.971975</v>
      </c>
      <c r="G29" s="391" t="n">
        <v>5706.835944</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8401.764639782001</v>
      </c>
      <c r="E31" s="27" t="n">
        <v>6135.352027</v>
      </c>
      <c r="F31" s="26" t="n">
        <v>8497.320170819999</v>
      </c>
      <c r="G31" s="27" t="n">
        <v>6118.437316</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21378.986117</v>
      </c>
      <c r="E37" s="370" t="n">
        <v>23356.625579</v>
      </c>
      <c r="F37" s="369" t="n">
        <v>21217.909019</v>
      </c>
      <c r="G37" s="370" t="n">
        <v>22792.889357</v>
      </c>
      <c r="H37" s="369" t="n">
        <v>20109.780624</v>
      </c>
      <c r="I37" s="370" t="n">
        <v>20651.950145</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32053.788479711</v>
      </c>
      <c r="E39" s="374" t="n">
        <v>32733.876501</v>
      </c>
      <c r="F39" s="373" t="n">
        <v>32625.872109</v>
      </c>
      <c r="G39" s="374" t="n">
        <v>32548.607041</v>
      </c>
      <c r="H39" s="373" t="n">
        <v>30477.616846</v>
      </c>
      <c r="I39" s="374" t="n">
        <v>28100.869413</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835.498819</v>
      </c>
      <c r="E43" s="386" t="n">
        <v>914.279286</v>
      </c>
      <c r="F43" s="385" t="n">
        <v>424.35818</v>
      </c>
      <c r="G43" s="386" t="n">
        <v>920.137377</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9839.303543942</v>
      </c>
      <c r="E45" s="391" t="n">
        <v>8462.971636</v>
      </c>
      <c r="F45" s="390" t="n">
        <v>10983.60491</v>
      </c>
      <c r="G45" s="391" t="n">
        <v>8835.580307</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10674.802362942</v>
      </c>
      <c r="E47" s="27" t="n">
        <v>9377.250922000001</v>
      </c>
      <c r="F47" s="26" t="n">
        <v>11407.96309002</v>
      </c>
      <c r="G47" s="27" t="n">
        <v>9755.717684000001</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302.5</v>
      </c>
      <c r="F14" s="126" t="n"/>
      <c r="G14" s="129" t="n">
        <v>0</v>
      </c>
      <c r="H14" s="126" t="n">
        <v>302.5</v>
      </c>
      <c r="I14" s="129" t="n">
        <v>302.5</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302.5</v>
      </c>
      <c r="F58" s="126" t="n">
        <v>0</v>
      </c>
      <c r="G58" s="127" t="n">
        <v>0</v>
      </c>
      <c r="H58" s="126" t="n">
        <v>302.5</v>
      </c>
      <c r="I58" s="127" t="n">
        <v>302.5</v>
      </c>
      <c r="J58" s="126" t="n">
        <v>0</v>
      </c>
      <c r="K58" s="127" t="n">
        <v>0</v>
      </c>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8186</v>
      </c>
      <c r="E9" s="224" t="n">
        <v>10595</v>
      </c>
    </row>
    <row r="10" ht="21.75" customFormat="1" customHeight="1" s="165" thickBot="1">
      <c r="B10" s="249" t="inlineStr">
        <is>
          <t>davon Anteil festverzinslicher Pfandbriefe
§ 28 Abs. 1 Nr. 13  (gewichteter Durchschnitt)</t>
        </is>
      </c>
      <c r="C10" s="166" t="inlineStr">
        <is>
          <t>%</t>
        </is>
      </c>
      <c r="D10" s="167" t="n">
        <v>75.16</v>
      </c>
      <c r="E10" s="209" t="n">
        <v>67.55</v>
      </c>
    </row>
    <row r="11" ht="13.5" customHeight="1" s="418" thickBot="1">
      <c r="B11" s="205" t="n"/>
      <c r="C11" s="21" t="n"/>
      <c r="D11" s="21" t="n"/>
      <c r="E11" s="210" t="n"/>
    </row>
    <row r="12">
      <c r="B12" s="247" t="inlineStr">
        <is>
          <t>Deckungsmasse</t>
        </is>
      </c>
      <c r="C12" s="250" t="inlineStr">
        <is>
          <t>(Mio. €)</t>
        </is>
      </c>
      <c r="D12" s="207" t="n">
        <v>16587.764639782</v>
      </c>
      <c r="E12" s="208" t="n">
        <v>16730.352027</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73.36</v>
      </c>
      <c r="E18" s="212" t="n">
        <v>68.89</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1.28883</v>
      </c>
      <c r="E20" s="212" t="n">
        <v>1.677164</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203.371076</v>
      </c>
      <c r="E23" s="212" t="n">
        <v>236.279484</v>
      </c>
    </row>
    <row r="24">
      <c r="B24" s="495" t="n"/>
      <c r="C24" s="171" t="inlineStr">
        <is>
          <t>HKD</t>
        </is>
      </c>
      <c r="D24" s="170" t="n">
        <v>0</v>
      </c>
      <c r="E24" s="212" t="n">
        <v>0</v>
      </c>
    </row>
    <row r="25">
      <c r="B25" s="495" t="n"/>
      <c r="C25" s="171" t="inlineStr">
        <is>
          <t>JPY</t>
        </is>
      </c>
      <c r="D25" s="170" t="n">
        <v>456.761661</v>
      </c>
      <c r="E25" s="212" t="n">
        <v>0</v>
      </c>
    </row>
    <row r="26">
      <c r="B26" s="495" t="n"/>
      <c r="C26" s="171" t="inlineStr">
        <is>
          <t>NOK</t>
        </is>
      </c>
      <c r="D26" s="170" t="n">
        <v>51.158827</v>
      </c>
      <c r="E26" s="212" t="n">
        <v>76.917444</v>
      </c>
    </row>
    <row r="27">
      <c r="B27" s="495" t="n"/>
      <c r="C27" s="171" t="inlineStr">
        <is>
          <t>SEK</t>
        </is>
      </c>
      <c r="D27" s="170" t="n">
        <v>167.133882</v>
      </c>
      <c r="E27" s="212" t="n">
        <v>181.123908</v>
      </c>
    </row>
    <row r="28">
      <c r="B28" s="495" t="n"/>
      <c r="C28" s="171" t="inlineStr">
        <is>
          <t>USD</t>
        </is>
      </c>
      <c r="D28" s="170" t="n">
        <v>3289.790501</v>
      </c>
      <c r="E28" s="212" t="n">
        <v>3896.444028</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4.97</v>
      </c>
      <c r="E30" s="212" t="n">
        <v>4.48</v>
      </c>
    </row>
    <row r="31" ht="21" customHeight="1" s="418">
      <c r="B31" s="172" t="inlineStr">
        <is>
          <t xml:space="preserve">durchschnittlicher gewichteter Beleihungsauslauf
§ 28 Abs. 2 Nr. 3  </t>
        </is>
      </c>
      <c r="C31" s="171" t="inlineStr">
        <is>
          <t>%</t>
        </is>
      </c>
      <c r="D31" s="170" t="n">
        <v>60</v>
      </c>
      <c r="E31" s="212" t="n">
        <v>59.02</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890.4413129999999</v>
      </c>
      <c r="E37" s="215" t="n">
        <v>320.684065</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21378.986117</v>
      </c>
      <c r="E9" s="224" t="n">
        <v>23356.625579</v>
      </c>
    </row>
    <row r="10" ht="21.75" customFormat="1" customHeight="1" s="165" thickBot="1">
      <c r="A10" s="218" t="n">
        <v>1</v>
      </c>
      <c r="B10" s="249" t="inlineStr">
        <is>
          <t>davon Anteil festverzinslicher Pfandbriefe
§ 28 Abs. 1 Nr. 13 (gewichteter Durchschnitt)</t>
        </is>
      </c>
      <c r="C10" s="166" t="inlineStr">
        <is>
          <t>%</t>
        </is>
      </c>
      <c r="D10" s="167" t="n">
        <v>83.25</v>
      </c>
      <c r="E10" s="209" t="n">
        <v>72.25</v>
      </c>
    </row>
    <row r="11" ht="13.5" customHeight="1" s="418" thickBot="1">
      <c r="A11" s="218" t="n">
        <v>1</v>
      </c>
      <c r="B11" s="205" t="n"/>
      <c r="C11" s="21" t="n"/>
      <c r="D11" s="21" t="n"/>
      <c r="E11" s="210" t="n"/>
    </row>
    <row r="12">
      <c r="A12" s="218" t="n">
        <v>1</v>
      </c>
      <c r="B12" s="247" t="inlineStr">
        <is>
          <t>Deckungsmasse</t>
        </is>
      </c>
      <c r="C12" s="251" t="inlineStr">
        <is>
          <t>(Mio. €)</t>
        </is>
      </c>
      <c r="D12" s="223" t="n">
        <v>32053.788479711</v>
      </c>
      <c r="E12" s="224" t="n">
        <v>32733.876501</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93.5</v>
      </c>
      <c r="E16" s="212" t="n">
        <v>93.58</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70.32271300000001</v>
      </c>
      <c r="E18" s="212" t="n">
        <v>67.976131</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528.549703</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474.10784</v>
      </c>
      <c r="E26" s="212" t="n">
        <v>550.7948839999999</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34.7669418</v>
      </c>
      <c r="E30" s="212" t="n">
        <v>719.594578</v>
      </c>
    </row>
    <row r="31">
      <c r="A31" s="218" t="n"/>
      <c r="B31" s="242" t="inlineStr">
        <is>
          <t>Tag, an dem sich die größte negative Summe ergibt</t>
        </is>
      </c>
      <c r="C31" s="169" t="inlineStr">
        <is>
          <t>Tag (1-180)</t>
        </is>
      </c>
      <c r="D31" s="362" t="n">
        <v>14</v>
      </c>
      <c r="E31" s="363" t="n">
        <v>87</v>
      </c>
    </row>
    <row r="32" ht="21.75" customHeight="1" s="418" thickBot="1">
      <c r="A32" s="218" t="n"/>
      <c r="B32" s="173" t="inlineStr">
        <is>
          <t>Gesamtbetrag der Deckungswerte, welche die Anforderungen von § 4 Abs. 1a S. 3 PfandBG erfüllen (Liquiditätsdeckung)</t>
        </is>
      </c>
      <c r="C32" s="248" t="inlineStr">
        <is>
          <t>(Mio. €)</t>
        </is>
      </c>
      <c r="D32" s="214" t="n">
        <v>482.356227</v>
      </c>
      <c r="E32" s="215" t="n">
        <v>1396.375407</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76.5" customHeight="1" s="418" thickBot="1">
      <c r="B10" s="230" t="inlineStr">
        <is>
          <t>ISIN</t>
        </is>
      </c>
      <c r="C10" s="204" t="inlineStr">
        <is>
          <t>(Mio. €)</t>
        </is>
      </c>
      <c r="D10" s="499" t="inlineStr">
        <is>
          <t>DE000HLB4LY4, DE000HLB4YL4, DE000HLB4116, DE000HLB42M2, DE000HLB42Y7, DE000HLB43H0, DE000HLB43J6, DE000HLB7515, XS1883355601, XS2001346480, XS2022037795, XS2106576494, XS2433126807, XS2446114600, XS2536375368, XS2589441943, XS2751647046, XS2765025817</t>
        </is>
      </c>
      <c r="E10" s="500" t="inlineStr">
        <is>
          <t>DE000HLB4J92, DE000HLB4LY4, DE000HLB4YL4, DE000HLB4116, DE000HLB42D1, DE000HLB42M2, DE000HLB42Y7, DE000HLB7515, DE000HLB78B9, XS1767931477, XS1883355601, XS2001346480, XS2022037795, XS2106576494, XS2433126807, XS2446114600, XS2536375368, XS2589441943</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202.5" customHeight="1" s="418" thickBot="1">
      <c r="B15" s="230" t="inlineStr">
        <is>
          <t>ISIN</t>
        </is>
      </c>
      <c r="C15" s="204" t="inlineStr">
        <is>
          <t>(Mio. €)</t>
        </is>
      </c>
      <c r="D15" s="499" t="inlineStr">
        <is>
          <t>DE000A0A3HE5, DE000A0A3HW7, DE000A0A3HZ0, DE000DXA0K24, DE000DXA0MG8, DE000DXA0PY4, DE000DXA0RA0, DE000DXA0TU4, DE000HLB0AP3, DE000HLB0P56, DE000HLB1BZ8, DE000HLB1C27, DE000HLB1C43, DE000HLB1JX6, DE000HLB2LC4, DE000HLB2NE6, DE000HLB2YN4, DE000HLB4J76, DE000HLB4J84, DE000HLB4U48, DE000HLB4U71, DE000HLB4VB1, DE000HLB4YE9, DE000HLB4Z68, DE000HLB40Y1, DE000HLB41D3, DE000HLB41M4, DE000HLB41Z6, DE000HLB42R1, DE000HLB42X9, DE000HLB4249, DE000HLB43N8, DE000WLB8ET1, DE0002677572, XS1548773982, XS1587900843, XS1793273092, XS1936186425, XS2056484889, XS2106579670, XS2433240764, XS2445172187, XS2461137189, XS2590759044, XS2673929944, XS2711420054, XS2760109053</t>
        </is>
      </c>
      <c r="E15" s="500" t="inlineStr">
        <is>
          <t>DE000A0ASMW9, DE000A0A3HE5, DE000A0A3HW7, DE000A0A3HZ0, DE000DXA0K24, DE000DXA0MG8, DE000DXA0PY4, DE000DXA0RA0, DE000DXA0TU4, DE000HLB0AN8, DE000HLB0AP3, DE000HLB0P56, DE000HLB0P98, DE000HLB1BZ8, DE000HLB1C27, DE000HLB1C43, DE000HLB1JX6, DE000HLB2LC4, DE000HLB2NE6, DE000HLB2YN4, DE000HLB4JE0, DE000HLB4JK7, DE000HLB4JM3, DE000HLB4JN1, DE000HLB4J76, DE000HLB4J84, DE000HLB4U48, DE000HLB4U71, DE000HLB4VB1, DE000HLB4V96, DE000HLB4YE9, DE000HLB4ZG1, DE000HLB4Z68, DE000HLB40Y1, DE000HLB41C5, DE000HLB41D3, DE000HLB41M4, DE000HLB41Z6, DE000HLB42Q3, DE000HLB42R1, DE000HLB42X9, DE000HLB4249, DE000WLB8ET1, DE0002677572, XS0946693834, XS1548773982, XS1587900843, XS1793273092, XS1936186425, XS2056484889, XS2106579670, XS2433240764, XS2445172187, XS2461137189, XS2590759044</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02.05.2024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HLB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Landesbank Hessen-Thüringen (Helaba)</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753</v>
      </c>
      <c r="E11" s="45" t="n">
        <v>1523.201799</v>
      </c>
      <c r="F11" s="44" t="n">
        <v>15</v>
      </c>
      <c r="G11" s="45" t="n">
        <v>1310.437908</v>
      </c>
      <c r="I11" s="44" t="n">
        <v>0</v>
      </c>
      <c r="J11" s="45" t="n">
        <v>0</v>
      </c>
    </row>
    <row r="12" ht="12.75" customHeight="1" s="418">
      <c r="A12" s="17" t="n">
        <v>0</v>
      </c>
      <c r="B12" s="412" t="inlineStr">
        <is>
          <t>&gt; 0,5 Jahre und &lt;= 1 Jahr</t>
        </is>
      </c>
      <c r="C12" s="413" t="n"/>
      <c r="D12" s="44" t="n">
        <v>3300</v>
      </c>
      <c r="E12" s="45" t="n">
        <v>1627.030794</v>
      </c>
      <c r="F12" s="44" t="n">
        <v>2020</v>
      </c>
      <c r="G12" s="45" t="n">
        <v>1636.925104</v>
      </c>
      <c r="I12" s="44" t="n">
        <v>0</v>
      </c>
      <c r="J12" s="45" t="n">
        <v>0</v>
      </c>
    </row>
    <row r="13" ht="12.75" customHeight="1" s="418">
      <c r="A13" s="17" t="n"/>
      <c r="B13" s="412" t="inlineStr">
        <is>
          <t>&gt; 1 Jahr und &lt;= 1,5 Jahre</t>
        </is>
      </c>
      <c r="C13" s="413" t="n"/>
      <c r="D13" s="44" t="n">
        <v>1010</v>
      </c>
      <c r="E13" s="45" t="n">
        <v>1292.141202</v>
      </c>
      <c r="F13" s="44" t="n">
        <v>1253</v>
      </c>
      <c r="G13" s="45" t="n">
        <v>1439.860105</v>
      </c>
      <c r="I13" s="44" t="n">
        <v>753</v>
      </c>
      <c r="J13" s="45" t="n">
        <v>15</v>
      </c>
    </row>
    <row r="14" ht="12.75" customHeight="1" s="418">
      <c r="A14" s="17" t="n">
        <v>0</v>
      </c>
      <c r="B14" s="412" t="inlineStr">
        <is>
          <t>&gt; 1,5 Jahre und &lt;= 2 Jahre</t>
        </is>
      </c>
      <c r="C14" s="412" t="n"/>
      <c r="D14" s="46" t="n">
        <v>42</v>
      </c>
      <c r="E14" s="217" t="n">
        <v>1455.390075</v>
      </c>
      <c r="F14" s="46" t="n">
        <v>3300</v>
      </c>
      <c r="G14" s="217" t="n">
        <v>1376.451428</v>
      </c>
      <c r="I14" s="44" t="n">
        <v>3300</v>
      </c>
      <c r="J14" s="45" t="n">
        <v>2020</v>
      </c>
    </row>
    <row r="15" ht="12.75" customHeight="1" s="418">
      <c r="A15" s="17" t="n">
        <v>0</v>
      </c>
      <c r="B15" s="412" t="inlineStr">
        <is>
          <t>&gt; 2 Jahre und &lt;= 3 Jahre</t>
        </is>
      </c>
      <c r="C15" s="412" t="n"/>
      <c r="D15" s="46" t="n">
        <v>1560</v>
      </c>
      <c r="E15" s="217" t="n">
        <v>2871.759224</v>
      </c>
      <c r="F15" s="46" t="n">
        <v>1052</v>
      </c>
      <c r="G15" s="217" t="n">
        <v>2650.100254</v>
      </c>
      <c r="I15" s="44" t="n">
        <v>1052</v>
      </c>
      <c r="J15" s="45" t="n">
        <v>4553</v>
      </c>
    </row>
    <row r="16" ht="12.75" customHeight="1" s="418">
      <c r="A16" s="17" t="n">
        <v>0</v>
      </c>
      <c r="B16" s="412" t="inlineStr">
        <is>
          <t>&gt; 3 Jahre und &lt;= 4 Jahre</t>
        </is>
      </c>
      <c r="C16" s="412" t="n"/>
      <c r="D16" s="46" t="n">
        <v>1325</v>
      </c>
      <c r="E16" s="217" t="n">
        <v>2147.901137</v>
      </c>
      <c r="F16" s="46" t="n">
        <v>1510</v>
      </c>
      <c r="G16" s="217" t="n">
        <v>2499.180179</v>
      </c>
      <c r="I16" s="44" t="n">
        <v>1560</v>
      </c>
      <c r="J16" s="45" t="n">
        <v>1052</v>
      </c>
    </row>
    <row r="17" ht="12.75" customHeight="1" s="418">
      <c r="A17" s="17" t="n">
        <v>0</v>
      </c>
      <c r="B17" s="412" t="inlineStr">
        <is>
          <t>&gt; 4 Jahre und &lt;= 5 Jahre</t>
        </is>
      </c>
      <c r="C17" s="412" t="n"/>
      <c r="D17" s="46" t="n">
        <v>10</v>
      </c>
      <c r="E17" s="217" t="n">
        <v>1810.787669</v>
      </c>
      <c r="F17" s="46" t="n">
        <v>1325</v>
      </c>
      <c r="G17" s="217" t="n">
        <v>1407.393998</v>
      </c>
      <c r="I17" s="44" t="n">
        <v>1325</v>
      </c>
      <c r="J17" s="45" t="n">
        <v>1510</v>
      </c>
    </row>
    <row r="18" ht="12.75" customHeight="1" s="418">
      <c r="A18" s="17" t="n">
        <v>0</v>
      </c>
      <c r="B18" s="412" t="inlineStr">
        <is>
          <t>&gt; 5 Jahre und &lt;= 10 Jahre</t>
        </is>
      </c>
      <c r="C18" s="413" t="n"/>
      <c r="D18" s="44" t="n">
        <v>163</v>
      </c>
      <c r="E18" s="45" t="n">
        <v>3145.171061</v>
      </c>
      <c r="F18" s="44" t="n">
        <v>70</v>
      </c>
      <c r="G18" s="45" t="n">
        <v>4049.705444</v>
      </c>
      <c r="I18" s="44" t="n">
        <v>123</v>
      </c>
      <c r="J18" s="45" t="n">
        <v>1395</v>
      </c>
    </row>
    <row r="19" ht="12.75" customHeight="1" s="418">
      <c r="A19" s="17" t="n">
        <v>0</v>
      </c>
      <c r="B19" s="412" t="inlineStr">
        <is>
          <t>&gt; 10 Jahre</t>
        </is>
      </c>
      <c r="C19" s="413" t="n"/>
      <c r="D19" s="44" t="n">
        <v>23</v>
      </c>
      <c r="E19" s="45" t="n">
        <v>714.3816800000001</v>
      </c>
      <c r="F19" s="44" t="n">
        <v>50</v>
      </c>
      <c r="G19" s="45" t="n">
        <v>360.297606</v>
      </c>
      <c r="I19" s="44" t="n">
        <v>73</v>
      </c>
      <c r="J19" s="45" t="n">
        <v>50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1084.653698</v>
      </c>
      <c r="E24" s="45" t="n">
        <v>1645.352342</v>
      </c>
      <c r="F24" s="44" t="n">
        <v>1628.562362</v>
      </c>
      <c r="G24" s="45" t="n">
        <v>1980.196995</v>
      </c>
      <c r="I24" s="44" t="n">
        <v>0</v>
      </c>
      <c r="J24" s="45" t="n">
        <v>0</v>
      </c>
    </row>
    <row r="25" ht="12.75" customHeight="1" s="418">
      <c r="A25" s="17" t="n"/>
      <c r="B25" s="412" t="inlineStr">
        <is>
          <t>&gt; 0,5 Jahre und &lt;= 1 Jahr</t>
        </is>
      </c>
      <c r="C25" s="413" t="n"/>
      <c r="D25" s="44" t="n">
        <v>2316.311761</v>
      </c>
      <c r="E25" s="45" t="n">
        <v>1273.004534</v>
      </c>
      <c r="F25" s="44" t="n">
        <v>1598.793789</v>
      </c>
      <c r="G25" s="45" t="n">
        <v>1527.772018</v>
      </c>
      <c r="I25" s="44" t="n">
        <v>0</v>
      </c>
      <c r="J25" s="45" t="n">
        <v>0</v>
      </c>
    </row>
    <row r="26" ht="12.75" customHeight="1" s="418">
      <c r="A26" s="17" t="n">
        <v>1</v>
      </c>
      <c r="B26" s="412" t="inlineStr">
        <is>
          <t>&gt; 1 Jahr und &lt;= 1,5 Jahre</t>
        </is>
      </c>
      <c r="C26" s="413" t="n"/>
      <c r="D26" s="44" t="n">
        <v>932.461472</v>
      </c>
      <c r="E26" s="45" t="n">
        <v>1348.137413</v>
      </c>
      <c r="F26" s="44" t="n">
        <v>2814.653698</v>
      </c>
      <c r="G26" s="45" t="n">
        <v>1508.787879</v>
      </c>
      <c r="I26" s="44" t="n">
        <v>1084.653698</v>
      </c>
      <c r="J26" s="45" t="n">
        <v>1628.562362</v>
      </c>
    </row>
    <row r="27" ht="12.75" customHeight="1" s="418">
      <c r="A27" s="17" t="n">
        <v>1</v>
      </c>
      <c r="B27" s="412" t="inlineStr">
        <is>
          <t>&gt; 1,5 Jahre und &lt;= 2 Jahre</t>
        </is>
      </c>
      <c r="C27" s="412" t="n"/>
      <c r="D27" s="46" t="n">
        <v>1214.237073</v>
      </c>
      <c r="E27" s="217" t="n">
        <v>1851.018725</v>
      </c>
      <c r="F27" s="46" t="n">
        <v>2315.322291</v>
      </c>
      <c r="G27" s="217" t="n">
        <v>1316.533496</v>
      </c>
      <c r="I27" s="44" t="n">
        <v>2316.311761</v>
      </c>
      <c r="J27" s="45" t="n">
        <v>1598.793789</v>
      </c>
    </row>
    <row r="28" ht="12.75" customHeight="1" s="418">
      <c r="A28" s="17" t="n">
        <v>1</v>
      </c>
      <c r="B28" s="412" t="inlineStr">
        <is>
          <t>&gt; 2 Jahre und &lt;= 3 Jahre</t>
        </is>
      </c>
      <c r="C28" s="412" t="n"/>
      <c r="D28" s="46" t="n">
        <v>2143.007</v>
      </c>
      <c r="E28" s="217" t="n">
        <v>3015.589058</v>
      </c>
      <c r="F28" s="46" t="n">
        <v>2145.224161</v>
      </c>
      <c r="G28" s="217" t="n">
        <v>2919.052582</v>
      </c>
      <c r="I28" s="44" t="n">
        <v>2146.698545</v>
      </c>
      <c r="J28" s="45" t="n">
        <v>5129.975989</v>
      </c>
    </row>
    <row r="29" ht="12.75" customHeight="1" s="418">
      <c r="A29" s="17" t="n">
        <v>1</v>
      </c>
      <c r="B29" s="412" t="inlineStr">
        <is>
          <t>&gt; 3 Jahre und &lt;= 4 Jahre</t>
        </is>
      </c>
      <c r="C29" s="412" t="n"/>
      <c r="D29" s="46" t="n">
        <v>3618.84055</v>
      </c>
      <c r="E29" s="217" t="n">
        <v>3860.102351</v>
      </c>
      <c r="F29" s="46" t="n">
        <v>2143.007</v>
      </c>
      <c r="G29" s="217" t="n">
        <v>2647.69866</v>
      </c>
      <c r="I29" s="44" t="n">
        <v>2143.007</v>
      </c>
      <c r="J29" s="45" t="n">
        <v>2145.224161</v>
      </c>
    </row>
    <row r="30" ht="12.75" customHeight="1" s="418">
      <c r="A30" s="17" t="n">
        <v>1</v>
      </c>
      <c r="B30" s="412" t="inlineStr">
        <is>
          <t>&gt; 4 Jahre und &lt;= 5 Jahre</t>
        </is>
      </c>
      <c r="C30" s="412" t="n"/>
      <c r="D30" s="46" t="n">
        <v>610.131968</v>
      </c>
      <c r="E30" s="217" t="n">
        <v>2035.478719</v>
      </c>
      <c r="F30" s="46" t="n">
        <v>1926.988602</v>
      </c>
      <c r="G30" s="217" t="n">
        <v>3817.205709</v>
      </c>
      <c r="I30" s="44" t="n">
        <v>3618.84055</v>
      </c>
      <c r="J30" s="45" t="n">
        <v>2143.007</v>
      </c>
    </row>
    <row r="31" ht="12.75" customHeight="1" s="418">
      <c r="A31" s="17" t="n">
        <v>1</v>
      </c>
      <c r="B31" s="412" t="inlineStr">
        <is>
          <t>&gt; 5 Jahre und &lt;= 10 Jahre</t>
        </is>
      </c>
      <c r="C31" s="413" t="n"/>
      <c r="D31" s="44" t="n">
        <v>5164.3995</v>
      </c>
      <c r="E31" s="45" t="n">
        <v>7450.340829</v>
      </c>
      <c r="F31" s="44" t="n">
        <v>4067.350095</v>
      </c>
      <c r="G31" s="45" t="n">
        <v>7325.288421</v>
      </c>
      <c r="I31" s="44" t="n">
        <v>3970.876039</v>
      </c>
      <c r="J31" s="45" t="n">
        <v>5704.467731</v>
      </c>
    </row>
    <row r="32" ht="12.75" customHeight="1" s="418">
      <c r="B32" s="412" t="inlineStr">
        <is>
          <t>&gt; 10 Jahre</t>
        </is>
      </c>
      <c r="C32" s="413" t="n"/>
      <c r="D32" s="44" t="n">
        <v>4294.943095</v>
      </c>
      <c r="E32" s="45" t="n">
        <v>9574.764507</v>
      </c>
      <c r="F32" s="44" t="n">
        <v>4716.723581</v>
      </c>
      <c r="G32" s="45" t="n">
        <v>9691.340742</v>
      </c>
      <c r="I32" s="44" t="n">
        <v>6098.598523</v>
      </c>
      <c r="J32" s="45" t="n">
        <v>5006.594547000001</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1252.976784</v>
      </c>
      <c r="E9" s="54" t="n">
        <v>1052.183605</v>
      </c>
    </row>
    <row r="10" ht="12.75" customHeight="1" s="418">
      <c r="A10" s="17" t="n">
        <v>0</v>
      </c>
      <c r="B10" s="55" t="inlineStr">
        <is>
          <t>Mehr als 300 Tsd. € bis einschließlich 1 Mio. €</t>
        </is>
      </c>
      <c r="C10" s="55" t="n"/>
      <c r="D10" s="44" t="n">
        <v>480.164599</v>
      </c>
      <c r="E10" s="54" t="n">
        <v>344.763722</v>
      </c>
    </row>
    <row r="11" ht="12.75" customHeight="1" s="418">
      <c r="A11" s="17" t="n"/>
      <c r="B11" s="55" t="inlineStr">
        <is>
          <t>Mehr als 1 Mio. € bis einschließlich 10 Mio. €</t>
        </is>
      </c>
      <c r="C11" s="55" t="n"/>
      <c r="D11" s="44" t="n">
        <v>773.261787</v>
      </c>
      <c r="E11" s="54" t="n">
        <v>833.75857</v>
      </c>
    </row>
    <row r="12" ht="12.75" customHeight="1" s="418">
      <c r="A12" s="17" t="n">
        <v>0</v>
      </c>
      <c r="B12" s="55" t="inlineStr">
        <is>
          <t>Mehr als 10 Mio. €</t>
        </is>
      </c>
      <c r="C12" s="55" t="n"/>
      <c r="D12" s="44" t="n">
        <v>13202.477849</v>
      </c>
      <c r="E12" s="54" t="n">
        <v>14167.881536</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3609.822387</v>
      </c>
      <c r="E21" s="45" t="n">
        <v>3757.425241</v>
      </c>
    </row>
    <row r="22" ht="12.75" customHeight="1" s="418">
      <c r="A22" s="17" t="n">
        <v>1</v>
      </c>
      <c r="B22" s="55" t="inlineStr">
        <is>
          <t>Mehr als 10 Mio. € bis einschließlich 100 Mio. €</t>
        </is>
      </c>
      <c r="C22" s="55" t="n"/>
      <c r="D22" s="46" t="n">
        <v>8249.399449</v>
      </c>
      <c r="E22" s="57" t="n">
        <v>8420.119363</v>
      </c>
    </row>
    <row r="23" ht="12.75" customHeight="1" s="418">
      <c r="A23" s="17" t="n">
        <v>1</v>
      </c>
      <c r="B23" s="55" t="inlineStr">
        <is>
          <t>Mehr als 100 Mio. €</t>
        </is>
      </c>
      <c r="C23" s="60" t="n"/>
      <c r="D23" s="61" t="n">
        <v>20194.566643</v>
      </c>
      <c r="E23" s="62" t="n">
        <v>20253.831897</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360.359637</v>
      </c>
      <c r="H16" s="84" t="n">
        <v>1100.238026</v>
      </c>
      <c r="I16" s="84" t="n">
        <v>3465.818079</v>
      </c>
      <c r="J16" s="84" t="n">
        <v>0</v>
      </c>
      <c r="K16" s="84" t="n">
        <v>0.1356</v>
      </c>
      <c r="L16" s="84">
        <f>SUM(M16:R16)</f>
        <v/>
      </c>
      <c r="M16" s="84" t="n">
        <v>7304.768751000001</v>
      </c>
      <c r="N16" s="84" t="n">
        <v>3068.170184</v>
      </c>
      <c r="O16" s="84" t="n">
        <v>179.425572</v>
      </c>
      <c r="P16" s="84" t="n">
        <v>181.682277</v>
      </c>
      <c r="Q16" s="84" t="n">
        <v>0.232778</v>
      </c>
      <c r="R16" s="84" t="n">
        <v>48.050118</v>
      </c>
      <c r="S16" s="85" t="n">
        <v>0</v>
      </c>
      <c r="T16" s="270" t="n">
        <v>0</v>
      </c>
    </row>
    <row r="17" ht="12.75" customHeight="1" s="418">
      <c r="C17" s="80" t="n"/>
      <c r="D17" s="258">
        <f>"Jahr "&amp;(AktJahr-1)</f>
        <v/>
      </c>
      <c r="E17" s="271">
        <f>F17+L17</f>
        <v/>
      </c>
      <c r="F17" s="86">
        <f>SUM(G17:K17)</f>
        <v/>
      </c>
      <c r="G17" s="86" t="n">
        <v>280.651702</v>
      </c>
      <c r="H17" s="86" t="n">
        <v>875.859596</v>
      </c>
      <c r="I17" s="86" t="n">
        <v>4026.064914</v>
      </c>
      <c r="J17" s="86" t="n">
        <v>0</v>
      </c>
      <c r="K17" s="86" t="n">
        <v>0.1356</v>
      </c>
      <c r="L17" s="86">
        <f>SUM(M17:R17)</f>
        <v/>
      </c>
      <c r="M17" s="86" t="n">
        <v>7567.311216999999</v>
      </c>
      <c r="N17" s="86" t="n">
        <v>3218.970728000001</v>
      </c>
      <c r="O17" s="86" t="n">
        <v>187.773315</v>
      </c>
      <c r="P17" s="86" t="n">
        <v>180.379984</v>
      </c>
      <c r="Q17" s="86" t="n">
        <v>61.44037599999999</v>
      </c>
      <c r="R17" s="86" t="n">
        <v>0</v>
      </c>
      <c r="S17" s="87" t="n">
        <v>0.0007930000000000001</v>
      </c>
      <c r="T17" s="272" t="n">
        <v>0</v>
      </c>
    </row>
    <row r="18" ht="12.75" customHeight="1" s="418">
      <c r="B18" s="13" t="inlineStr">
        <is>
          <t>DE</t>
        </is>
      </c>
      <c r="C18" s="82" t="inlineStr">
        <is>
          <t>Deutschland</t>
        </is>
      </c>
      <c r="D18" s="257">
        <f>$D$16</f>
        <v/>
      </c>
      <c r="E18" s="269">
        <f>F18+L18</f>
        <v/>
      </c>
      <c r="F18" s="84">
        <f>SUM(G18:K18)</f>
        <v/>
      </c>
      <c r="G18" s="84" t="n">
        <v>360.359637</v>
      </c>
      <c r="H18" s="84" t="n">
        <v>1100.238026</v>
      </c>
      <c r="I18" s="84" t="n">
        <v>1765.050417</v>
      </c>
      <c r="J18" s="84" t="n">
        <v>0</v>
      </c>
      <c r="K18" s="84" t="n">
        <v>0.1356</v>
      </c>
      <c r="L18" s="84">
        <f>SUM(M18:R18)</f>
        <v/>
      </c>
      <c r="M18" s="84" t="n">
        <v>2600.900694</v>
      </c>
      <c r="N18" s="84" t="n">
        <v>1393.622136</v>
      </c>
      <c r="O18" s="84" t="n">
        <v>179.425572</v>
      </c>
      <c r="P18" s="84" t="n">
        <v>173.567223</v>
      </c>
      <c r="Q18" s="84" t="n">
        <v>0.232778</v>
      </c>
      <c r="R18" s="84" t="n">
        <v>0</v>
      </c>
      <c r="S18" s="85" t="n">
        <v>0</v>
      </c>
      <c r="T18" s="270" t="n">
        <v>0</v>
      </c>
    </row>
    <row r="19" ht="12.75" customHeight="1" s="418">
      <c r="C19" s="80" t="n"/>
      <c r="D19" s="258">
        <f>$D$17</f>
        <v/>
      </c>
      <c r="E19" s="271">
        <f>F19+L19</f>
        <v/>
      </c>
      <c r="F19" s="86">
        <f>SUM(G19:K19)</f>
        <v/>
      </c>
      <c r="G19" s="86" t="n">
        <v>280.651702</v>
      </c>
      <c r="H19" s="86" t="n">
        <v>875.859596</v>
      </c>
      <c r="I19" s="86" t="n">
        <v>1949.792442</v>
      </c>
      <c r="J19" s="86" t="n">
        <v>0</v>
      </c>
      <c r="K19" s="86" t="n">
        <v>0.1356</v>
      </c>
      <c r="L19" s="86">
        <f>SUM(M19:R19)</f>
        <v/>
      </c>
      <c r="M19" s="86" t="n">
        <v>2642.993630999999</v>
      </c>
      <c r="N19" s="86" t="n">
        <v>1699.943106</v>
      </c>
      <c r="O19" s="86" t="n">
        <v>187.773315</v>
      </c>
      <c r="P19" s="86" t="n">
        <v>172.335637</v>
      </c>
      <c r="Q19" s="86" t="n">
        <v>61.44037599999999</v>
      </c>
      <c r="R19" s="86" t="n">
        <v>0</v>
      </c>
      <c r="S19" s="87" t="n">
        <v>0.0007930000000000001</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189.189919</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99.6288</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12.198</v>
      </c>
      <c r="J28" s="84" t="n">
        <v>0</v>
      </c>
      <c r="K28" s="84" t="n">
        <v>0</v>
      </c>
      <c r="L28" s="84">
        <f>SUM(M28:R28)</f>
        <v/>
      </c>
      <c r="M28" s="84" t="n">
        <v>273.862</v>
      </c>
      <c r="N28" s="84" t="n">
        <v>127.334105</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12.198</v>
      </c>
      <c r="J29" s="86" t="n">
        <v>0</v>
      </c>
      <c r="K29" s="86" t="n">
        <v>0</v>
      </c>
      <c r="L29" s="86">
        <f>SUM(M29:R29)</f>
        <v/>
      </c>
      <c r="M29" s="86" t="n">
        <v>201.682</v>
      </c>
      <c r="N29" s="86" t="n">
        <v>174.082462</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27.4356</v>
      </c>
      <c r="J30" s="84" t="n">
        <v>0</v>
      </c>
      <c r="K30" s="84" t="n">
        <v>0</v>
      </c>
      <c r="L30" s="84">
        <f>SUM(M30:R30)</f>
        <v/>
      </c>
      <c r="M30" s="84" t="n">
        <v>1021.495092</v>
      </c>
      <c r="N30" s="84" t="n">
        <v>300.648581</v>
      </c>
      <c r="O30" s="84" t="n">
        <v>0</v>
      </c>
      <c r="P30" s="84" t="n">
        <v>0</v>
      </c>
      <c r="Q30" s="84" t="n">
        <v>0</v>
      </c>
      <c r="R30" s="84" t="n">
        <v>48.050118</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1029.191347</v>
      </c>
      <c r="N31" s="86" t="n">
        <v>308.966916</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224.137528</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273.953594</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105.59178</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105.59178</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276.501</v>
      </c>
      <c r="N50" s="84" t="n">
        <v>192.939097</v>
      </c>
      <c r="O50" s="84" t="n">
        <v>0</v>
      </c>
      <c r="P50" s="84" t="n">
        <v>8.115054000000001</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239.376</v>
      </c>
      <c r="N51" s="86" t="n">
        <v>163.695142</v>
      </c>
      <c r="O51" s="86" t="n">
        <v>0</v>
      </c>
      <c r="P51" s="86" t="n">
        <v>8.044347</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127.409362</v>
      </c>
      <c r="N52" s="84" t="n">
        <v>31.68</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120.726938</v>
      </c>
      <c r="N53" s="86" t="n">
        <v>31.68</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600.208896</v>
      </c>
      <c r="N54" s="84" t="n">
        <v>760.7743469999999</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600.041488</v>
      </c>
      <c r="N55" s="86" t="n">
        <v>603.3448880000001</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26.816486</v>
      </c>
      <c r="J60" s="84" t="n">
        <v>0</v>
      </c>
      <c r="K60" s="84" t="n">
        <v>0</v>
      </c>
      <c r="L60" s="84">
        <f>SUM(M60:R60)</f>
        <v/>
      </c>
      <c r="M60" s="84" t="n">
        <v>24.780911</v>
      </c>
      <c r="N60" s="84" t="n">
        <v>109.676244</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27.397722</v>
      </c>
      <c r="J61" s="86" t="n">
        <v>0</v>
      </c>
      <c r="K61" s="86" t="n">
        <v>0</v>
      </c>
      <c r="L61" s="86">
        <f>SUM(M61:R61)</f>
        <v/>
      </c>
      <c r="M61" s="86" t="n">
        <v>37.445149</v>
      </c>
      <c r="N61" s="86" t="n">
        <v>111.979485</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264.547625</v>
      </c>
      <c r="N68" s="84" t="n">
        <v>52.261388</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250.88075</v>
      </c>
      <c r="N69" s="86" t="n">
        <v>52.261388</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48.286178</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56.345445</v>
      </c>
      <c r="N79" s="86" t="n">
        <v>20.87941</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1634.317576</v>
      </c>
      <c r="J86" s="84" t="n">
        <v>0</v>
      </c>
      <c r="K86" s="84" t="n">
        <v>0</v>
      </c>
      <c r="L86" s="84">
        <f>SUM(M86:R86)</f>
        <v/>
      </c>
      <c r="M86" s="84" t="n">
        <v>1596.143944</v>
      </c>
      <c r="N86" s="84" t="n">
        <v>50.948108</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2036.67675</v>
      </c>
      <c r="J87" s="86" t="n">
        <v>0</v>
      </c>
      <c r="K87" s="86" t="n">
        <v>0</v>
      </c>
      <c r="L87" s="86">
        <f>SUM(M87:R87)</f>
        <v/>
      </c>
      <c r="M87" s="86" t="n">
        <v>1909.454295</v>
      </c>
      <c r="N87" s="86" t="n">
        <v>52.13793099999999</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1582.743465</v>
      </c>
      <c r="G12" s="121" t="n">
        <v>51.129188</v>
      </c>
      <c r="H12" s="84" t="n">
        <v>9811.614786</v>
      </c>
      <c r="I12" s="84" t="n">
        <v>12572.920322</v>
      </c>
      <c r="J12" s="85" t="n">
        <v>4919.228886016</v>
      </c>
      <c r="K12" s="121" t="n">
        <v>1647.416169799</v>
      </c>
      <c r="L12" s="84" t="n">
        <v>1624.157034</v>
      </c>
      <c r="M12" s="84" t="n">
        <v>1350.386094</v>
      </c>
      <c r="N12" s="270" t="n">
        <v>76.93600000000001</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1374.031702</v>
      </c>
      <c r="G13" s="125" t="n">
        <v>109.927754</v>
      </c>
      <c r="H13" s="126" t="n">
        <v>10073.193266</v>
      </c>
      <c r="I13" s="126" t="n">
        <v>12705.846848</v>
      </c>
      <c r="J13" s="127" t="n">
        <v>4734.716979000001</v>
      </c>
      <c r="K13" s="125" t="n">
        <v>1522.215470378</v>
      </c>
      <c r="L13" s="126" t="n">
        <v>1040.752574</v>
      </c>
      <c r="M13" s="126" t="n">
        <v>2165.713802</v>
      </c>
      <c r="N13" s="290" t="n">
        <v>79.00980899999999</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1213.808077</v>
      </c>
      <c r="G14" s="121" t="n">
        <v>51.129188</v>
      </c>
      <c r="H14" s="84" t="n">
        <v>9641.423317999999</v>
      </c>
      <c r="I14" s="84" t="n">
        <v>12441.502836</v>
      </c>
      <c r="J14" s="85" t="n">
        <v>4919.228886016</v>
      </c>
      <c r="K14" s="121" t="n">
        <v>1248.541020599</v>
      </c>
      <c r="L14" s="84" t="n">
        <v>1073.825618</v>
      </c>
      <c r="M14" s="84" t="n">
        <v>699.936787</v>
      </c>
      <c r="N14" s="270" t="n">
        <v>66.40777300000001</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1135.444576</v>
      </c>
      <c r="G15" s="125" t="n">
        <v>51.129188</v>
      </c>
      <c r="H15" s="126" t="n">
        <v>9882.56286</v>
      </c>
      <c r="I15" s="126" t="n">
        <v>12547.980644</v>
      </c>
      <c r="J15" s="127" t="n">
        <v>4709.341979000001</v>
      </c>
      <c r="K15" s="125" t="n">
        <v>1181.748319573</v>
      </c>
      <c r="L15" s="126" t="n">
        <v>1027.285907</v>
      </c>
      <c r="M15" s="126" t="n">
        <v>783.2019340000001</v>
      </c>
      <c r="N15" s="290" t="n">
        <v>79.00980899999999</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650.449307</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704.039118</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45.205395</v>
      </c>
      <c r="G20" s="121" t="n">
        <v>0</v>
      </c>
      <c r="H20" s="84" t="n">
        <v>0</v>
      </c>
      <c r="I20" s="84" t="n">
        <v>0</v>
      </c>
      <c r="J20" s="85" t="n">
        <v>0</v>
      </c>
      <c r="K20" s="121" t="n">
        <v>45.205395</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42.490095</v>
      </c>
      <c r="G21" s="125" t="n">
        <v>0</v>
      </c>
      <c r="H21" s="126" t="n">
        <v>0</v>
      </c>
      <c r="I21" s="126" t="n">
        <v>0</v>
      </c>
      <c r="J21" s="127" t="n">
        <v>0</v>
      </c>
      <c r="K21" s="125" t="n">
        <v>42.490095</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26.819822</v>
      </c>
      <c r="G24" s="121" t="n">
        <v>0</v>
      </c>
      <c r="H24" s="84" t="n">
        <v>0</v>
      </c>
      <c r="I24" s="84" t="n">
        <v>20</v>
      </c>
      <c r="J24" s="85" t="n">
        <v>0</v>
      </c>
      <c r="K24" s="121" t="n">
        <v>26.819822</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20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19.985719</v>
      </c>
      <c r="G26" s="121" t="n">
        <v>0</v>
      </c>
      <c r="H26" s="84" t="n">
        <v>113.555934</v>
      </c>
      <c r="I26" s="84" t="n">
        <v>82.588981</v>
      </c>
      <c r="J26" s="85" t="n">
        <v>0</v>
      </c>
      <c r="K26" s="121" t="n">
        <v>49.9254802</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21.514107</v>
      </c>
      <c r="G27" s="125" t="n">
        <v>0</v>
      </c>
      <c r="H27" s="126" t="n">
        <v>133.219892</v>
      </c>
      <c r="I27" s="126" t="n">
        <v>107.637322</v>
      </c>
      <c r="J27" s="127" t="n">
        <v>25.375</v>
      </c>
      <c r="K27" s="125" t="n">
        <v>28.6503823</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127.489073</v>
      </c>
      <c r="G30" s="121" t="n">
        <v>0</v>
      </c>
      <c r="H30" s="84" t="n">
        <v>0</v>
      </c>
      <c r="I30" s="84" t="n">
        <v>0</v>
      </c>
      <c r="J30" s="85" t="n">
        <v>0</v>
      </c>
      <c r="K30" s="121" t="n">
        <v>127.489073</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48.334436</v>
      </c>
      <c r="G31" s="125" t="n">
        <v>0</v>
      </c>
      <c r="H31" s="126" t="n">
        <v>0</v>
      </c>
      <c r="I31" s="126" t="n">
        <v>0</v>
      </c>
      <c r="J31" s="127" t="n">
        <v>0</v>
      </c>
      <c r="K31" s="125" t="n">
        <v>143.078185505</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1.500332</v>
      </c>
      <c r="G48" s="121" t="n">
        <v>0</v>
      </c>
      <c r="H48" s="84" t="n">
        <v>0</v>
      </c>
      <c r="I48" s="84" t="n">
        <v>0</v>
      </c>
      <c r="J48" s="85" t="n">
        <v>0</v>
      </c>
      <c r="K48" s="121" t="n">
        <v>1.500332</v>
      </c>
      <c r="L48" s="84" t="n">
        <v>540.931416</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1.875415</v>
      </c>
      <c r="G49" s="125" t="n">
        <v>58.798566</v>
      </c>
      <c r="H49" s="126" t="n">
        <v>0</v>
      </c>
      <c r="I49" s="126" t="n">
        <v>0</v>
      </c>
      <c r="J49" s="127" t="n">
        <v>0</v>
      </c>
      <c r="K49" s="125" t="n">
        <v>1.875415</v>
      </c>
      <c r="L49" s="126" t="n">
        <v>0</v>
      </c>
      <c r="M49" s="126" t="n">
        <v>628.47275</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50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24.72213</v>
      </c>
      <c r="G56" s="121" t="n">
        <v>0</v>
      </c>
      <c r="H56" s="84" t="n">
        <v>0</v>
      </c>
      <c r="I56" s="84" t="n">
        <v>0</v>
      </c>
      <c r="J56" s="85" t="n">
        <v>0</v>
      </c>
      <c r="K56" s="121" t="n">
        <v>24.72213</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27.958003</v>
      </c>
      <c r="G57" s="125" t="n">
        <v>0</v>
      </c>
      <c r="H57" s="126" t="n">
        <v>0</v>
      </c>
      <c r="I57" s="126" t="n">
        <v>0</v>
      </c>
      <c r="J57" s="127" t="n">
        <v>0</v>
      </c>
      <c r="K57" s="125" t="n">
        <v>27.958003</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5.4375</v>
      </c>
      <c r="I62" s="84" t="n">
        <v>28.828505</v>
      </c>
      <c r="J62" s="85" t="n">
        <v>0</v>
      </c>
      <c r="K62" s="121" t="n">
        <v>0</v>
      </c>
      <c r="L62" s="84" t="n">
        <v>9.4</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7.25</v>
      </c>
      <c r="I63" s="126" t="n">
        <v>30.228882</v>
      </c>
      <c r="J63" s="127" t="n">
        <v>0</v>
      </c>
      <c r="K63" s="125" t="n">
        <v>0</v>
      </c>
      <c r="L63" s="126" t="n">
        <v>13.466667</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123.212917</v>
      </c>
      <c r="G76" s="121" t="n">
        <v>0</v>
      </c>
      <c r="H76" s="84" t="n">
        <v>51.198034</v>
      </c>
      <c r="I76" s="84" t="n">
        <v>0</v>
      </c>
      <c r="J76" s="85" t="n">
        <v>0</v>
      </c>
      <c r="K76" s="121" t="n">
        <v>123.212917</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96.41507</v>
      </c>
      <c r="G77" s="125" t="n">
        <v>0</v>
      </c>
      <c r="H77" s="126" t="n">
        <v>50.16051400000001</v>
      </c>
      <c r="I77" s="126" t="n">
        <v>0</v>
      </c>
      <c r="J77" s="127" t="n">
        <v>0</v>
      </c>
      <c r="K77" s="125" t="n">
        <v>96.41507</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10.528227</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878.8836210000001</v>
      </c>
      <c r="F13" s="84" t="n">
        <v>0</v>
      </c>
      <c r="G13" s="84" t="n">
        <v>0</v>
      </c>
      <c r="H13" s="123" t="n">
        <v>193.5</v>
      </c>
      <c r="I13" s="84" t="n">
        <v>193.5</v>
      </c>
      <c r="J13" s="270" t="n">
        <v>685.3836210000001</v>
      </c>
    </row>
    <row r="14" ht="12.75" customHeight="1" s="418">
      <c r="B14" s="153" t="n"/>
      <c r="C14" s="55" t="n"/>
      <c r="D14" s="55">
        <f>"Jahr "&amp;(AktJahr-1)</f>
        <v/>
      </c>
      <c r="E14" s="337" t="n">
        <v>331.764594</v>
      </c>
      <c r="F14" s="126" t="n">
        <v>0</v>
      </c>
      <c r="G14" s="126" t="n">
        <v>0</v>
      </c>
      <c r="H14" s="129" t="n">
        <v>0</v>
      </c>
      <c r="I14" s="126" t="n">
        <v>0</v>
      </c>
      <c r="J14" s="290" t="n">
        <v>331.764594</v>
      </c>
    </row>
    <row r="15" ht="12.75" customHeight="1" s="418">
      <c r="B15" s="153" t="inlineStr">
        <is>
          <t>DE</t>
        </is>
      </c>
      <c r="C15" s="82" t="inlineStr">
        <is>
          <t>Deutschland</t>
        </is>
      </c>
      <c r="D15" s="83">
        <f>$D$13</f>
        <v/>
      </c>
      <c r="E15" s="269" t="n">
        <v>685.3836210000001</v>
      </c>
      <c r="F15" s="84" t="n">
        <v>0</v>
      </c>
      <c r="G15" s="84" t="n">
        <v>0</v>
      </c>
      <c r="H15" s="123" t="n">
        <v>0</v>
      </c>
      <c r="I15" s="84" t="n">
        <v>0</v>
      </c>
      <c r="J15" s="270" t="n">
        <v>685.3836210000001</v>
      </c>
    </row>
    <row r="16" ht="12.75" customHeight="1" s="418">
      <c r="B16" s="153" t="n"/>
      <c r="C16" s="55" t="n"/>
      <c r="D16" s="55">
        <f>$D$14</f>
        <v/>
      </c>
      <c r="E16" s="337" t="n">
        <v>331.764594</v>
      </c>
      <c r="F16" s="126" t="n">
        <v>0</v>
      </c>
      <c r="G16" s="126" t="n">
        <v>0</v>
      </c>
      <c r="H16" s="129" t="n">
        <v>0</v>
      </c>
      <c r="I16" s="126" t="n">
        <v>0</v>
      </c>
      <c r="J16" s="290" t="n">
        <v>331.764594</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193.5</v>
      </c>
      <c r="F57" s="84" t="n">
        <v>0</v>
      </c>
      <c r="G57" s="84" t="n">
        <v>0</v>
      </c>
      <c r="H57" s="123" t="n">
        <v>193.5</v>
      </c>
      <c r="I57" s="84" t="n">
        <v>193.5</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