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8572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DekaBank Deutsche Girozentrale</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Mainzer Landstraße 16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60325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7147 - 652</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7147 - 1376</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service@deka.de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www.deka.de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475</v>
      </c>
      <c r="E21" s="378" t="n">
        <v>205</v>
      </c>
      <c r="F21" s="377" t="n">
        <v>481.323</v>
      </c>
      <c r="G21" s="378" t="n">
        <v>208.228</v>
      </c>
      <c r="H21" s="377" t="n">
        <v>440.011</v>
      </c>
      <c r="I21" s="378" t="n">
        <v>192.504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995.1990000000001</v>
      </c>
      <c r="E23" s="386" t="n">
        <v>948.163</v>
      </c>
      <c r="F23" s="385" t="n">
        <v>1042.496</v>
      </c>
      <c r="G23" s="386" t="n">
        <v>1001.51</v>
      </c>
      <c r="H23" s="385" t="n">
        <v>975.477</v>
      </c>
      <c r="I23" s="386" t="n">
        <v>937.535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520.199</v>
      </c>
      <c r="E28" s="400" t="n">
        <v>743.163</v>
      </c>
      <c r="F28" s="399" t="n">
        <v>561.174</v>
      </c>
      <c r="G28" s="400" t="n">
        <v>793.282</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3441.932</v>
      </c>
      <c r="E34" s="378" t="n">
        <v>3770.369</v>
      </c>
      <c r="F34" s="377" t="n">
        <v>3620.595</v>
      </c>
      <c r="G34" s="378" t="n">
        <v>4044.312</v>
      </c>
      <c r="H34" s="377" t="n">
        <v>3234.749</v>
      </c>
      <c r="I34" s="378" t="n">
        <v>3665.77</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4157.658</v>
      </c>
      <c r="E36" s="386" t="n">
        <v>4255.901</v>
      </c>
      <c r="F36" s="385" t="n">
        <v>4396.585</v>
      </c>
      <c r="G36" s="386" t="n">
        <v>4672.695</v>
      </c>
      <c r="H36" s="385" t="n">
        <v>3864.509</v>
      </c>
      <c r="I36" s="386" t="n">
        <v>4132.638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715.726</v>
      </c>
      <c r="E41" s="400" t="n">
        <v>485.532</v>
      </c>
      <c r="F41" s="399" t="n">
        <v>775.99</v>
      </c>
      <c r="G41" s="400" t="n">
        <v>628.383</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475</v>
      </c>
      <c r="E9" s="622" t="n">
        <v>205</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995.1990000000001</v>
      </c>
      <c r="E12" s="622" t="n">
        <v>948.163</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76.63</v>
      </c>
      <c r="E16" s="635" t="n">
        <v>75.47</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3.38</v>
      </c>
      <c r="E28" s="635" t="n">
        <v>3.2</v>
      </c>
    </row>
    <row customHeight="1" ht="30" r="29" s="349">
      <c r="A29" s="613" t="n">
        <v>0</v>
      </c>
      <c r="B29" s="640" t="inlineStr">
        <is>
          <t>average loan-to-value ratio, weighted using the mortgage lending value
section 28 para. 2 no. 3</t>
        </is>
      </c>
      <c r="C29" s="636" t="inlineStr">
        <is>
          <t>%</t>
        </is>
      </c>
      <c r="D29" s="634" t="n">
        <v>59.3</v>
      </c>
      <c r="E29" s="635" t="n">
        <v>59.2</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3441.932</v>
      </c>
      <c r="E34" s="649" t="n">
        <v>3770.369</v>
      </c>
    </row>
    <row customHeight="1" ht="20.1" r="35" s="349">
      <c r="A35" s="613" t="n">
        <v>1</v>
      </c>
      <c r="B35" s="624" t="inlineStr">
        <is>
          <t>thereof percentage share of fixed-rate Pfandbriefe
section 28 para. 1 no. 9</t>
        </is>
      </c>
      <c r="C35" s="625" t="inlineStr">
        <is>
          <t>%</t>
        </is>
      </c>
      <c r="D35" s="626" t="n">
        <v>100</v>
      </c>
      <c r="E35" s="627" t="n">
        <v>95.26000000000001</v>
      </c>
    </row>
    <row customHeight="1" ht="8.1" r="36" s="349">
      <c r="A36" s="613" t="n">
        <v>1</v>
      </c>
      <c r="B36" s="628" t="n"/>
      <c r="C36" s="375" t="n"/>
      <c r="D36" s="375" t="n"/>
      <c r="E36" s="629" t="n"/>
    </row>
    <row customHeight="1" ht="15.95" r="37" s="349">
      <c r="A37" s="613" t="n">
        <v>1</v>
      </c>
      <c r="B37" s="630" t="inlineStr">
        <is>
          <t>Cover Pool</t>
        </is>
      </c>
      <c r="C37" s="650" t="inlineStr">
        <is>
          <t>(€ mn.)</t>
        </is>
      </c>
      <c r="D37" s="648" t="n">
        <v>4157.658</v>
      </c>
      <c r="E37" s="649" t="n">
        <v>4255.901</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76.94</v>
      </c>
      <c r="E41" s="635" t="n">
        <v>79.87</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122.617</v>
      </c>
      <c r="E51" s="635" t="n">
        <v>2.025</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02.08.2021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DEKA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DekaBank Deutsche Girozentrale</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v>
      </c>
      <c r="E11" s="425" t="n">
        <v>56.838</v>
      </c>
      <c r="F11" s="424" t="n">
        <v>10</v>
      </c>
      <c r="G11" s="425" t="n">
        <v>74.637</v>
      </c>
    </row>
    <row customHeight="1" ht="12.8" r="12" s="349">
      <c r="A12" s="365" t="n">
        <v>0</v>
      </c>
      <c r="B12" s="422" t="inlineStr">
        <is>
          <t>&gt; 0,5 years and &lt;= 1 year</t>
        </is>
      </c>
      <c r="C12" s="423" t="n"/>
      <c r="D12" s="424" t="n">
        <v>20</v>
      </c>
      <c r="E12" s="425" t="n">
        <v>0</v>
      </c>
      <c r="F12" s="424" t="n">
        <v>0</v>
      </c>
      <c r="G12" s="425" t="n">
        <v>20.173</v>
      </c>
    </row>
    <row customHeight="1" ht="12.8" r="13" s="349">
      <c r="A13" s="365" t="n">
        <v>0</v>
      </c>
      <c r="B13" s="422" t="inlineStr">
        <is>
          <t>&gt; 1  year and &lt;= 1,5 years</t>
        </is>
      </c>
      <c r="C13" s="423" t="n"/>
      <c r="D13" s="424" t="n">
        <v>25</v>
      </c>
      <c r="E13" s="425" t="n">
        <v>176.007</v>
      </c>
      <c r="F13" s="424" t="n">
        <v>10</v>
      </c>
      <c r="G13" s="425" t="n">
        <v>56.838</v>
      </c>
    </row>
    <row customHeight="1" ht="12.8" r="14" s="349">
      <c r="A14" s="365" t="n">
        <v>0</v>
      </c>
      <c r="B14" s="422" t="inlineStr">
        <is>
          <t>&gt; 1,5 years and &lt;= 2 years</t>
        </is>
      </c>
      <c r="C14" s="422" t="n"/>
      <c r="D14" s="426" t="n">
        <v>40</v>
      </c>
      <c r="E14" s="427" t="n">
        <v>25</v>
      </c>
      <c r="F14" s="426" t="n">
        <v>20</v>
      </c>
      <c r="G14" s="427" t="n">
        <v>0</v>
      </c>
    </row>
    <row customHeight="1" ht="12.8" r="15" s="349">
      <c r="A15" s="365" t="n">
        <v>0</v>
      </c>
      <c r="B15" s="422" t="inlineStr">
        <is>
          <t>&gt; 2 years and &lt;= 3 years</t>
        </is>
      </c>
      <c r="C15" s="422" t="n"/>
      <c r="D15" s="426" t="n">
        <v>20</v>
      </c>
      <c r="E15" s="427" t="n">
        <v>63.767</v>
      </c>
      <c r="F15" s="426" t="n">
        <v>65</v>
      </c>
      <c r="G15" s="427" t="n">
        <v>247.709</v>
      </c>
    </row>
    <row customHeight="1" ht="12.8" r="16" s="349">
      <c r="A16" s="365" t="n">
        <v>0</v>
      </c>
      <c r="B16" s="422" t="inlineStr">
        <is>
          <t>&gt; 3 years and &lt;= 4 years</t>
        </is>
      </c>
      <c r="C16" s="422" t="n"/>
      <c r="D16" s="426" t="n">
        <v>130</v>
      </c>
      <c r="E16" s="427" t="n">
        <v>263.019</v>
      </c>
      <c r="F16" s="426" t="n">
        <v>20</v>
      </c>
      <c r="G16" s="427" t="n">
        <v>63.767</v>
      </c>
    </row>
    <row customHeight="1" ht="12.8" r="17" s="349">
      <c r="A17" s="365" t="n">
        <v>0</v>
      </c>
      <c r="B17" s="422" t="inlineStr">
        <is>
          <t>&gt; 4 years and &lt;= 5 years</t>
        </is>
      </c>
      <c r="C17" s="422" t="n"/>
      <c r="D17" s="426" t="n">
        <v>180</v>
      </c>
      <c r="E17" s="427" t="n">
        <v>208.884</v>
      </c>
      <c r="F17" s="426" t="n">
        <v>80</v>
      </c>
      <c r="G17" s="427" t="n">
        <v>185.81</v>
      </c>
    </row>
    <row customHeight="1" ht="12.8" r="18" s="349">
      <c r="A18" s="365" t="n">
        <v>0</v>
      </c>
      <c r="B18" s="422" t="inlineStr">
        <is>
          <t>&gt; 5 years and &lt;= 10 years</t>
        </is>
      </c>
      <c r="C18" s="423" t="n"/>
      <c r="D18" s="424" t="n">
        <v>50</v>
      </c>
      <c r="E18" s="425" t="n">
        <v>201.684</v>
      </c>
      <c r="F18" s="424" t="n">
        <v>0</v>
      </c>
      <c r="G18" s="425" t="n">
        <v>299.229</v>
      </c>
    </row>
    <row customHeight="1" ht="12.8" r="19" s="349">
      <c r="A19" s="365" t="n">
        <v>0</v>
      </c>
      <c r="B19" s="422" t="inlineStr">
        <is>
          <t>&gt; 10 years</t>
        </is>
      </c>
      <c r="C19" s="423" t="n"/>
      <c r="D19" s="424" t="n">
        <v>0</v>
      </c>
      <c r="E19" s="425" t="n">
        <v>0</v>
      </c>
      <c r="F19" s="424" t="n">
        <v>0</v>
      </c>
      <c r="G19" s="425" t="n">
        <v>0</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0.5</v>
      </c>
      <c r="E24" s="425" t="n">
        <v>78.107</v>
      </c>
      <c r="F24" s="424" t="n">
        <v>231.603</v>
      </c>
      <c r="G24" s="425" t="n">
        <v>209.309</v>
      </c>
    </row>
    <row customHeight="1" ht="12.8" r="25" s="349">
      <c r="A25" s="365" t="n">
        <v>1</v>
      </c>
      <c r="B25" s="422" t="inlineStr">
        <is>
          <t>&gt; 0,5 years and &lt;= 1 year</t>
        </is>
      </c>
      <c r="C25" s="423" t="n"/>
      <c r="D25" s="424" t="n">
        <v>673</v>
      </c>
      <c r="E25" s="425" t="n">
        <v>78.952</v>
      </c>
      <c r="F25" s="424" t="n">
        <v>281.946</v>
      </c>
      <c r="G25" s="425" t="n">
        <v>155.456</v>
      </c>
    </row>
    <row customHeight="1" ht="12.8" r="26" s="349">
      <c r="A26" s="365" t="n">
        <v>1</v>
      </c>
      <c r="B26" s="422" t="inlineStr">
        <is>
          <t>&gt; 1  year and &lt;= 1,5 years</t>
        </is>
      </c>
      <c r="C26" s="423" t="n"/>
      <c r="D26" s="424" t="n">
        <v>170</v>
      </c>
      <c r="E26" s="425" t="n">
        <v>11.954</v>
      </c>
      <c r="F26" s="424" t="n">
        <v>0.5</v>
      </c>
      <c r="G26" s="425" t="n">
        <v>140.092</v>
      </c>
    </row>
    <row customHeight="1" ht="12.8" r="27" s="349">
      <c r="A27" s="365" t="n">
        <v>1</v>
      </c>
      <c r="B27" s="422" t="inlineStr">
        <is>
          <t>&gt; 1,5 years and &lt;= 2 years</t>
        </is>
      </c>
      <c r="C27" s="422" t="n"/>
      <c r="D27" s="426" t="n">
        <v>550</v>
      </c>
      <c r="E27" s="427" t="n">
        <v>250.154</v>
      </c>
      <c r="F27" s="426" t="n">
        <v>748</v>
      </c>
      <c r="G27" s="427" t="n">
        <v>119.763</v>
      </c>
    </row>
    <row customHeight="1" ht="12.8" r="28" s="349">
      <c r="A28" s="365" t="n">
        <v>1</v>
      </c>
      <c r="B28" s="422" t="inlineStr">
        <is>
          <t>&gt; 2 years and &lt;= 3 years</t>
        </is>
      </c>
      <c r="C28" s="422" t="n"/>
      <c r="D28" s="426" t="n">
        <v>364.915</v>
      </c>
      <c r="E28" s="427" t="n">
        <v>494.816</v>
      </c>
      <c r="F28" s="426" t="n">
        <v>720</v>
      </c>
      <c r="G28" s="427" t="n">
        <v>210.952</v>
      </c>
    </row>
    <row customHeight="1" ht="12.8" r="29" s="349">
      <c r="A29" s="365" t="n">
        <v>1</v>
      </c>
      <c r="B29" s="422" t="inlineStr">
        <is>
          <t>&gt; 3 years and &lt;= 4 years</t>
        </is>
      </c>
      <c r="C29" s="422" t="n"/>
      <c r="D29" s="426" t="n">
        <v>41.953</v>
      </c>
      <c r="E29" s="427" t="n">
        <v>293.402</v>
      </c>
      <c r="F29" s="426" t="n">
        <v>363.701</v>
      </c>
      <c r="G29" s="427" t="n">
        <v>185.714</v>
      </c>
    </row>
    <row customHeight="1" ht="12.8" r="30" s="349">
      <c r="A30" s="365" t="n">
        <v>1</v>
      </c>
      <c r="B30" s="422" t="inlineStr">
        <is>
          <t>&gt; 4 years and &lt;= 5 years</t>
        </is>
      </c>
      <c r="C30" s="422" t="n"/>
      <c r="D30" s="426" t="n">
        <v>344.045</v>
      </c>
      <c r="E30" s="427" t="n">
        <v>199.249</v>
      </c>
      <c r="F30" s="426" t="n">
        <v>40.958</v>
      </c>
      <c r="G30" s="427" t="n">
        <v>352.028</v>
      </c>
    </row>
    <row customHeight="1" ht="12.8" r="31" s="349">
      <c r="A31" s="365" t="n">
        <v>1</v>
      </c>
      <c r="B31" s="422" t="inlineStr">
        <is>
          <t>&gt; 5 years and &lt;= 10 years</t>
        </is>
      </c>
      <c r="C31" s="423" t="n"/>
      <c r="D31" s="424" t="n">
        <v>901.874</v>
      </c>
      <c r="E31" s="425" t="n">
        <v>1431.457</v>
      </c>
      <c r="F31" s="424" t="n">
        <v>926.961</v>
      </c>
      <c r="G31" s="425" t="n">
        <v>1462.99</v>
      </c>
    </row>
    <row customHeight="1" ht="12.8" r="32" s="349">
      <c r="A32" s="365" t="n">
        <v>1</v>
      </c>
      <c r="B32" s="422" t="inlineStr">
        <is>
          <t>&gt; 10 years</t>
        </is>
      </c>
      <c r="C32" s="423" t="n"/>
      <c r="D32" s="426" t="n">
        <v>395.645</v>
      </c>
      <c r="E32" s="427" t="n">
        <v>1319.568</v>
      </c>
      <c r="F32" s="426" t="n">
        <v>456.7</v>
      </c>
      <c r="G32" s="427" t="n">
        <v>1419.598</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0</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5.88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970.19929</v>
      </c>
      <c r="E12" s="440" t="n">
        <v>907.283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133.341</v>
      </c>
      <c r="E21" s="425" t="n">
        <v>120.77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2038.549</v>
      </c>
      <c r="E22" s="440" t="n">
        <v>1855.111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1985.768</v>
      </c>
      <c r="E23" s="446" t="n">
        <v>2280.019</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0</v>
      </c>
      <c r="I16" s="490" t="n">
        <v>0</v>
      </c>
      <c r="J16" s="490" t="n">
        <v>0</v>
      </c>
      <c r="K16" s="490" t="n">
        <v>0</v>
      </c>
      <c r="L16" s="490">
        <f>SUM(M16:R16)</f>
        <v/>
      </c>
      <c r="M16" s="490" t="n">
        <v>832.327</v>
      </c>
      <c r="N16" s="490" t="n">
        <v>43.828</v>
      </c>
      <c r="O16" s="490" t="n">
        <v>0</v>
      </c>
      <c r="P16" s="490" t="n">
        <v>94.044</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726.873</v>
      </c>
      <c r="N17" s="492" t="n">
        <v>64.79600000000001</v>
      </c>
      <c r="O17" s="492" t="n">
        <v>0</v>
      </c>
      <c r="P17" s="492" t="n">
        <v>121.494</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0</v>
      </c>
      <c r="J18" s="490" t="n">
        <v>0</v>
      </c>
      <c r="K18" s="490" t="n">
        <v>0</v>
      </c>
      <c r="L18" s="490">
        <f>SUM(M18:R18)</f>
        <v/>
      </c>
      <c r="M18" s="490" t="n">
        <v>233.849</v>
      </c>
      <c r="N18" s="490" t="n">
        <v>0</v>
      </c>
      <c r="O18" s="490" t="n">
        <v>0</v>
      </c>
      <c r="P18" s="490" t="n">
        <v>94.044</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213.7</v>
      </c>
      <c r="N19" s="492" t="n">
        <v>0</v>
      </c>
      <c r="O19" s="492" t="n">
        <v>0</v>
      </c>
      <c r="P19" s="492" t="n">
        <v>121.494</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598.4780000000001</v>
      </c>
      <c r="N36" s="490" t="n">
        <v>43.828</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513.173</v>
      </c>
      <c r="N37" s="492" t="n">
        <v>64.79600000000001</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659.85</v>
      </c>
      <c r="G12" s="533" t="n">
        <v>0</v>
      </c>
      <c r="H12" s="490" t="n">
        <v>547.71</v>
      </c>
      <c r="I12" s="490" t="n">
        <v>2395.453</v>
      </c>
      <c r="J12" s="534" t="n">
        <v>546.174</v>
      </c>
      <c r="K12" s="533" t="n">
        <v>593.6080000000001</v>
      </c>
      <c r="L12" s="490" t="n">
        <v>8.415000000000001</v>
      </c>
      <c r="M12" s="490" t="n">
        <v>0.056</v>
      </c>
      <c r="N12" s="535" t="n">
        <v>66.242</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882.605</v>
      </c>
      <c r="G13" s="538" t="n">
        <v>50</v>
      </c>
      <c r="H13" s="539" t="n">
        <v>481.129</v>
      </c>
      <c r="I13" s="539" t="n">
        <v>2054.307</v>
      </c>
      <c r="J13" s="540" t="n">
        <v>778.5410000000001</v>
      </c>
      <c r="K13" s="538" t="n">
        <v>818.417</v>
      </c>
      <c r="L13" s="539" t="n">
        <v>8.93</v>
      </c>
      <c r="M13" s="539" t="n">
        <v>0.391</v>
      </c>
      <c r="N13" s="541" t="n">
        <v>64.188</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119.68</v>
      </c>
      <c r="G14" s="533" t="n">
        <v>0</v>
      </c>
      <c r="H14" s="490" t="n">
        <v>535.448</v>
      </c>
      <c r="I14" s="490" t="n">
        <v>2299.32</v>
      </c>
      <c r="J14" s="534" t="n">
        <v>546.174</v>
      </c>
      <c r="K14" s="533" t="n">
        <v>119.68</v>
      </c>
      <c r="L14" s="490" t="n">
        <v>0</v>
      </c>
      <c r="M14" s="490" t="n">
        <v>0.056</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175.673</v>
      </c>
      <c r="G15" s="538" t="n">
        <v>0</v>
      </c>
      <c r="H15" s="539" t="n">
        <v>468.116</v>
      </c>
      <c r="I15" s="539" t="n">
        <v>1941.357</v>
      </c>
      <c r="J15" s="540" t="n">
        <v>778.5410000000001</v>
      </c>
      <c r="K15" s="538" t="n">
        <v>175.673</v>
      </c>
      <c r="L15" s="539" t="n">
        <v>0</v>
      </c>
      <c r="M15" s="539" t="n">
        <v>0.391</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66.242</v>
      </c>
      <c r="G26" s="533" t="n">
        <v>0</v>
      </c>
      <c r="H26" s="490" t="n">
        <v>0</v>
      </c>
      <c r="I26" s="490" t="n">
        <v>0</v>
      </c>
      <c r="J26" s="534" t="n">
        <v>0</v>
      </c>
      <c r="K26" s="533" t="n">
        <v>0</v>
      </c>
      <c r="L26" s="490" t="n">
        <v>0</v>
      </c>
      <c r="M26" s="490" t="n">
        <v>0</v>
      </c>
      <c r="N26" s="535" t="n">
        <v>66.242</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64.188</v>
      </c>
      <c r="G27" s="538" t="n">
        <v>0</v>
      </c>
      <c r="H27" s="539" t="n">
        <v>0</v>
      </c>
      <c r="I27" s="539" t="n">
        <v>0</v>
      </c>
      <c r="J27" s="540" t="n">
        <v>0</v>
      </c>
      <c r="K27" s="538" t="n">
        <v>0</v>
      </c>
      <c r="L27" s="539" t="n">
        <v>0</v>
      </c>
      <c r="M27" s="539" t="n">
        <v>0</v>
      </c>
      <c r="N27" s="541" t="n">
        <v>64.188</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5.629</v>
      </c>
      <c r="G33" s="538" t="n">
        <v>0</v>
      </c>
      <c r="H33" s="539" t="n">
        <v>0</v>
      </c>
      <c r="I33" s="539" t="n">
        <v>0</v>
      </c>
      <c r="J33" s="540" t="n">
        <v>0</v>
      </c>
      <c r="K33" s="538" t="n">
        <v>5.629</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217.436</v>
      </c>
      <c r="G34" s="533" t="n">
        <v>0</v>
      </c>
      <c r="H34" s="490" t="n">
        <v>0</v>
      </c>
      <c r="I34" s="490" t="n">
        <v>0</v>
      </c>
      <c r="J34" s="534" t="n">
        <v>0</v>
      </c>
      <c r="K34" s="533" t="n">
        <v>217.436</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291.665</v>
      </c>
      <c r="G35" s="538" t="n">
        <v>0</v>
      </c>
      <c r="H35" s="539" t="n">
        <v>0</v>
      </c>
      <c r="I35" s="539" t="n">
        <v>0</v>
      </c>
      <c r="J35" s="540" t="n">
        <v>0</v>
      </c>
      <c r="K35" s="538" t="n">
        <v>291.665</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96.133</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112.95</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139.942</v>
      </c>
      <c r="G52" s="533" t="n">
        <v>0</v>
      </c>
      <c r="H52" s="490" t="n">
        <v>0</v>
      </c>
      <c r="I52" s="490" t="n">
        <v>0</v>
      </c>
      <c r="J52" s="534" t="n">
        <v>0</v>
      </c>
      <c r="K52" s="533" t="n">
        <v>139.942</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153.999</v>
      </c>
      <c r="G53" s="538" t="n">
        <v>0</v>
      </c>
      <c r="H53" s="539" t="n">
        <v>0</v>
      </c>
      <c r="I53" s="539" t="n">
        <v>0</v>
      </c>
      <c r="J53" s="540" t="n">
        <v>0</v>
      </c>
      <c r="K53" s="538" t="n">
        <v>153.999</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50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12.262</v>
      </c>
      <c r="I68" s="490" t="n">
        <v>0</v>
      </c>
      <c r="J68" s="534" t="n">
        <v>0</v>
      </c>
      <c r="K68" s="533" t="n">
        <v>0</v>
      </c>
      <c r="L68" s="490" t="n">
        <v>8.415000000000001</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13.013</v>
      </c>
      <c r="I69" s="539" t="n">
        <v>0</v>
      </c>
      <c r="J69" s="540" t="n">
        <v>0</v>
      </c>
      <c r="K69" s="538" t="n">
        <v>0</v>
      </c>
      <c r="L69" s="539" t="n">
        <v>8.93</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43.75</v>
      </c>
      <c r="G76" s="533" t="n">
        <v>0</v>
      </c>
      <c r="H76" s="490" t="n">
        <v>0</v>
      </c>
      <c r="I76" s="490" t="n">
        <v>0</v>
      </c>
      <c r="J76" s="534" t="n">
        <v>0</v>
      </c>
      <c r="K76" s="533" t="n">
        <v>43.75</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56.25</v>
      </c>
      <c r="G77" s="538" t="n">
        <v>0</v>
      </c>
      <c r="H77" s="539" t="n">
        <v>0</v>
      </c>
      <c r="I77" s="539" t="n">
        <v>0</v>
      </c>
      <c r="J77" s="540" t="n">
        <v>0</v>
      </c>
      <c r="K77" s="538" t="n">
        <v>56.25</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72.8</v>
      </c>
      <c r="G80" s="533" t="n">
        <v>0</v>
      </c>
      <c r="H80" s="490" t="n">
        <v>0</v>
      </c>
      <c r="I80" s="490" t="n">
        <v>0</v>
      </c>
      <c r="J80" s="534" t="n">
        <v>0</v>
      </c>
      <c r="K80" s="533" t="n">
        <v>72.8</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135.201</v>
      </c>
      <c r="G81" s="538" t="n">
        <v>0</v>
      </c>
      <c r="H81" s="539" t="n">
        <v>0</v>
      </c>
      <c r="I81" s="539" t="n">
        <v>0</v>
      </c>
      <c r="J81" s="540" t="n">
        <v>0</v>
      </c>
      <c r="K81" s="538" t="n">
        <v>135.201</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25</v>
      </c>
      <c r="F13" s="490" t="n">
        <v>0</v>
      </c>
      <c r="G13" s="490" t="n">
        <v>25</v>
      </c>
      <c r="H13" s="490" t="n">
        <v>0</v>
      </c>
      <c r="I13" s="535" t="n">
        <v>0</v>
      </c>
    </row>
    <row customHeight="1" ht="12.8" r="14" s="349">
      <c r="B14" s="604" t="n"/>
      <c r="C14" s="439" t="n"/>
      <c r="D14" s="439">
        <f>"Jahr "&amp;(AktJahr-1)</f>
        <v/>
      </c>
      <c r="E14" s="536" t="n">
        <v>35</v>
      </c>
      <c r="F14" s="539" t="n">
        <v>0</v>
      </c>
      <c r="G14" s="539" t="n">
        <v>10</v>
      </c>
      <c r="H14" s="539" t="n">
        <v>0</v>
      </c>
      <c r="I14" s="541" t="n">
        <v>25</v>
      </c>
    </row>
    <row customHeight="1" ht="12.8" r="15" s="349">
      <c r="B15" s="604" t="inlineStr">
        <is>
          <t>DE</t>
        </is>
      </c>
      <c r="C15" s="488" t="inlineStr">
        <is>
          <t>Germany</t>
        </is>
      </c>
      <c r="D15" s="489">
        <f>$D$13</f>
        <v/>
      </c>
      <c r="E15" s="531" t="n">
        <v>25</v>
      </c>
      <c r="F15" s="490" t="n">
        <v>0</v>
      </c>
      <c r="G15" s="490" t="n">
        <v>25</v>
      </c>
      <c r="H15" s="490" t="n">
        <v>0</v>
      </c>
      <c r="I15" s="535" t="n">
        <v>0</v>
      </c>
    </row>
    <row customHeight="1" ht="12.8" r="16" s="349">
      <c r="B16" s="604" t="n"/>
      <c r="C16" s="439" t="n"/>
      <c r="D16" s="439">
        <f>$D$14</f>
        <v/>
      </c>
      <c r="E16" s="536" t="n">
        <v>35</v>
      </c>
      <c r="F16" s="539" t="n">
        <v>0</v>
      </c>
      <c r="G16" s="539" t="n">
        <v>10</v>
      </c>
      <c r="H16" s="539" t="n">
        <v>0</v>
      </c>
      <c r="I16" s="541" t="n">
        <v>25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