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1905"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666750" cy="7143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PSD Bank Nürnberg eG</t>
        </is>
      </c>
      <c r="H2" s="4" t="n"/>
      <c r="I2" s="4" t="n"/>
    </row>
    <row r="3" ht="15" customHeight="1" s="426">
      <c r="G3" s="5" t="inlineStr">
        <is>
          <t>Willy-Brandt-Platz 8</t>
        </is>
      </c>
      <c r="H3" s="6" t="n"/>
      <c r="I3" s="6" t="n"/>
    </row>
    <row r="4" ht="15" customHeight="1" s="426">
      <c r="G4" s="5" t="inlineStr">
        <is>
          <t>90402 Nürnberg</t>
        </is>
      </c>
      <c r="H4" s="6" t="n"/>
      <c r="I4" s="6" t="n"/>
      <c r="J4" s="7" t="n"/>
    </row>
    <row r="5" ht="15" customHeight="1" s="426">
      <c r="G5" s="5" t="inlineStr">
        <is>
          <t>Telefon: +49 911 2385 0</t>
        </is>
      </c>
      <c r="H5" s="6" t="n"/>
      <c r="I5" s="6" t="n"/>
      <c r="J5" s="7" t="n"/>
    </row>
    <row r="6" ht="15" customHeight="1" s="426">
      <c r="G6" s="5" t="inlineStr">
        <is>
          <t>Telefax: +49 911 2385 199</t>
        </is>
      </c>
      <c r="H6" s="6" t="n"/>
      <c r="I6" s="6" t="n"/>
      <c r="J6" s="7" t="n"/>
    </row>
    <row r="7" ht="15" customHeight="1" s="426">
      <c r="G7" s="5" t="inlineStr">
        <is>
          <t>E-Mail: info@psd-nuernberg.de</t>
        </is>
      </c>
      <c r="H7" s="6" t="n"/>
      <c r="I7" s="6" t="n"/>
    </row>
    <row r="8" ht="14.1" customFormat="1" customHeight="1" s="409">
      <c r="A8" s="9" t="n"/>
      <c r="G8" s="5" t="inlineStr">
        <is>
          <t>Internet: www.psd-nuernberg.de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630.6</v>
      </c>
      <c r="E21" s="26" t="n">
        <v>600.6</v>
      </c>
      <c r="F21" s="25" t="n">
        <v>527.930415</v>
      </c>
      <c r="G21" s="26" t="n">
        <v>656.263773</v>
      </c>
      <c r="H21" s="25" t="n">
        <v>423.463643</v>
      </c>
      <c r="I21" s="26" t="n">
        <v>503.09987</v>
      </c>
    </row>
    <row r="22" ht="15" customHeight="1" s="426">
      <c r="A22" s="17" t="n">
        <v>0</v>
      </c>
      <c r="B22" s="27" t="inlineStr">
        <is>
          <t>of which derivatives</t>
        </is>
      </c>
      <c r="C22" s="28" t="inlineStr">
        <is>
          <t>(€ mn.)</t>
        </is>
      </c>
      <c r="D22" s="29" t="n">
        <v>0</v>
      </c>
      <c r="E22" s="30" t="n">
        <v>0</v>
      </c>
      <c r="F22" s="29" t="n">
        <v>0</v>
      </c>
      <c r="G22" s="30" t="n">
        <v>0</v>
      </c>
      <c r="H22" s="29" t="n">
        <v>0</v>
      </c>
      <c r="I22" s="30" t="n">
        <v>0</v>
      </c>
    </row>
    <row r="23" ht="15" customHeight="1" s="426">
      <c r="A23" s="17" t="n">
        <v>0</v>
      </c>
      <c r="B23" s="31" t="inlineStr">
        <is>
          <t>Cover Pool</t>
        </is>
      </c>
      <c r="C23" s="32">
        <f>C21</f>
        <v/>
      </c>
      <c r="D23" s="33" t="n">
        <v>1082.862335</v>
      </c>
      <c r="E23" s="34" t="n">
        <v>993.249051</v>
      </c>
      <c r="F23" s="33" t="n">
        <v>978.755622</v>
      </c>
      <c r="G23" s="34" t="n">
        <v>1094.273737</v>
      </c>
      <c r="H23" s="33" t="n">
        <v>841.247821</v>
      </c>
      <c r="I23" s="34" t="n">
        <v>918.9968699999999</v>
      </c>
    </row>
    <row r="24" ht="15" customHeight="1" s="426">
      <c r="A24" s="17" t="n">
        <v>0</v>
      </c>
      <c r="B24" s="35" t="inlineStr">
        <is>
          <t>of which derivatives</t>
        </is>
      </c>
      <c r="C24" s="36">
        <f>C21</f>
        <v/>
      </c>
      <c r="D24" s="37" t="n">
        <v>0</v>
      </c>
      <c r="E24" s="38" t="n">
        <v>0</v>
      </c>
      <c r="F24" s="37" t="n">
        <v>0</v>
      </c>
      <c r="G24" s="38" t="n">
        <v>0</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24.112361</v>
      </c>
      <c r="E27" s="30" t="n">
        <v>0</v>
      </c>
      <c r="F27" s="29" t="n">
        <v>21.953752</v>
      </c>
      <c r="G27" s="30" t="n">
        <v>0</v>
      </c>
      <c r="H27" s="29" t="n">
        <v>18.246799</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428.149973</v>
      </c>
      <c r="E29" s="38" t="n">
        <v>0</v>
      </c>
      <c r="F29" s="37" t="n">
        <v>428.871455</v>
      </c>
      <c r="G29" s="38" t="n">
        <v>0</v>
      </c>
      <c r="H29" s="37" t="n">
        <v>399.537378</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0</v>
      </c>
      <c r="E31" s="47" t="n">
        <v>0</v>
      </c>
      <c r="F31" s="46" t="n">
        <v>0</v>
      </c>
      <c r="G31" s="47" t="n">
        <v>0</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0</v>
      </c>
      <c r="E37" s="26" t="n">
        <v>0</v>
      </c>
      <c r="F37" s="25" t="n">
        <v>0</v>
      </c>
      <c r="G37" s="26" t="n">
        <v>0</v>
      </c>
      <c r="H37" s="25" t="n">
        <v>0</v>
      </c>
      <c r="I37" s="26" t="n">
        <v>0</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0</v>
      </c>
      <c r="E39" s="34" t="n">
        <v>0</v>
      </c>
      <c r="F39" s="33" t="n">
        <v>0</v>
      </c>
      <c r="G39" s="34" t="n">
        <v>0</v>
      </c>
      <c r="H39" s="33" t="n">
        <v>0</v>
      </c>
      <c r="I39" s="34" t="n">
        <v>0</v>
      </c>
    </row>
    <row r="40" ht="15" customHeight="1" s="426">
      <c r="A40" s="17" t="n">
        <v>1</v>
      </c>
      <c r="B40" s="410" t="inlineStr">
        <is>
          <t>of which derivatives</t>
        </is>
      </c>
      <c r="C40" s="52">
        <f>C37</f>
        <v/>
      </c>
      <c r="D40" s="37" t="n">
        <v>0</v>
      </c>
      <c r="E40" s="38" t="n">
        <v>0</v>
      </c>
      <c r="F40" s="37" t="n">
        <v>0</v>
      </c>
      <c r="G40" s="38" t="n">
        <v>0</v>
      </c>
      <c r="H40" s="37" t="n">
        <v>0</v>
      </c>
      <c r="I40" s="38" t="n">
        <v>0</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0</v>
      </c>
      <c r="E43" s="30" t="n">
        <v>0</v>
      </c>
      <c r="F43" s="29" t="n">
        <v>0</v>
      </c>
      <c r="G43" s="30" t="n">
        <v>0</v>
      </c>
      <c r="H43" s="29" t="n">
        <v>0</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0</v>
      </c>
      <c r="E45" s="38" t="n">
        <v>0</v>
      </c>
      <c r="F45" s="37" t="n">
        <v>0</v>
      </c>
      <c r="G45" s="38" t="n">
        <v>0</v>
      </c>
      <c r="H45" s="37" t="n">
        <v>0</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0</v>
      </c>
      <c r="E47" s="47" t="n">
        <v>0</v>
      </c>
      <c r="F47" s="46" t="n">
        <v>0</v>
      </c>
      <c r="G47" s="47" t="n">
        <v>0</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0</v>
      </c>
      <c r="E53" s="26" t="n">
        <v>0</v>
      </c>
      <c r="F53" s="25" t="n">
        <v>0</v>
      </c>
      <c r="G53" s="26" t="n">
        <v>0</v>
      </c>
      <c r="H53" s="25" t="n">
        <v>0</v>
      </c>
      <c r="I53" s="26" t="n">
        <v>0</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0</v>
      </c>
      <c r="E55" s="34" t="n">
        <v>0</v>
      </c>
      <c r="F55" s="33" t="n">
        <v>0</v>
      </c>
      <c r="G55" s="34" t="n">
        <v>0</v>
      </c>
      <c r="H55" s="33" t="n">
        <v>0</v>
      </c>
      <c r="I55" s="34" t="n">
        <v>0</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0</v>
      </c>
      <c r="F15" s="106" t="n"/>
      <c r="G15" s="144" t="n">
        <v>0</v>
      </c>
      <c r="H15" s="106" t="n"/>
      <c r="I15" s="144" t="n">
        <v>0</v>
      </c>
      <c r="J15" s="106" t="n">
        <v>0</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c r="G17" s="144" t="n">
        <v>0</v>
      </c>
      <c r="H17" s="106" t="n"/>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c r="G19" s="144" t="n">
        <v>0</v>
      </c>
      <c r="H19" s="106" t="n"/>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c r="G21" s="144" t="n">
        <v>0</v>
      </c>
      <c r="H21" s="106" t="n"/>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c r="G23" s="144" t="n">
        <v>0</v>
      </c>
      <c r="H23" s="106" t="n"/>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c r="G25" s="144" t="n">
        <v>0</v>
      </c>
      <c r="H25" s="106" t="n"/>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c r="G27" s="144" t="n">
        <v>0</v>
      </c>
      <c r="H27" s="106" t="n"/>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c r="G29" s="144" t="n">
        <v>0</v>
      </c>
      <c r="H29" s="106" t="n"/>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c r="G31" s="144" t="n">
        <v>0</v>
      </c>
      <c r="H31" s="106" t="n"/>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c r="G33" s="144" t="n">
        <v>0</v>
      </c>
      <c r="H33" s="106" t="n"/>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c r="G35" s="144" t="n">
        <v>0</v>
      </c>
      <c r="H35" s="106" t="n"/>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c r="G37" s="144" t="n">
        <v>0</v>
      </c>
      <c r="H37" s="106" t="n"/>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c r="G39" s="144" t="n">
        <v>0</v>
      </c>
      <c r="H39" s="106" t="n"/>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c r="G41" s="144" t="n">
        <v>0</v>
      </c>
      <c r="H41" s="106" t="n"/>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c r="G43" s="144" t="n">
        <v>0</v>
      </c>
      <c r="H43" s="106" t="n"/>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c r="G45" s="144" t="n">
        <v>0</v>
      </c>
      <c r="H45" s="106" t="n"/>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c r="G47" s="144" t="n">
        <v>0</v>
      </c>
      <c r="H47" s="106" t="n"/>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c r="G49" s="144" t="n">
        <v>0</v>
      </c>
      <c r="H49" s="106" t="n"/>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c r="G51" s="284" t="n"/>
      <c r="H51" s="283" t="n"/>
      <c r="I51" s="284" t="n"/>
      <c r="J51" s="283" t="n">
        <v>0</v>
      </c>
      <c r="K51" s="284" t="n"/>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c r="G53" s="107" t="n"/>
      <c r="H53" s="106" t="n"/>
      <c r="I53" s="107" t="n"/>
      <c r="J53" s="106" t="n">
        <v>0</v>
      </c>
      <c r="K53" s="107" t="n"/>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c r="G55" s="107" t="n"/>
      <c r="H55" s="106" t="n"/>
      <c r="I55" s="107" t="n"/>
      <c r="J55" s="106" t="n">
        <v>0</v>
      </c>
      <c r="K55" s="107" t="n"/>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c r="G57" s="107" t="n"/>
      <c r="H57" s="106" t="n"/>
      <c r="I57" s="107" t="n"/>
      <c r="J57" s="106" t="n">
        <v>0</v>
      </c>
      <c r="K57" s="107" t="n"/>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c r="G59" s="107" t="n"/>
      <c r="H59" s="106" t="n"/>
      <c r="I59" s="107" t="n"/>
      <c r="J59" s="106" t="n">
        <v>0</v>
      </c>
      <c r="K59" s="107" t="n"/>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c r="G61" s="107" t="n"/>
      <c r="H61" s="106" t="n"/>
      <c r="I61" s="107" t="n"/>
      <c r="J61" s="106" t="n">
        <v>0</v>
      </c>
      <c r="K61" s="107" t="n"/>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c r="G63" s="107" t="n"/>
      <c r="H63" s="106" t="n"/>
      <c r="I63" s="107" t="n"/>
      <c r="J63" s="106" t="n">
        <v>0</v>
      </c>
      <c r="K63" s="107" t="n"/>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c r="G65" s="107" t="n"/>
      <c r="H65" s="106" t="n"/>
      <c r="I65" s="107" t="n"/>
      <c r="J65" s="106" t="n">
        <v>0</v>
      </c>
      <c r="K65" s="107" t="n"/>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c r="G67" s="107" t="n"/>
      <c r="H67" s="106" t="n"/>
      <c r="I67" s="107" t="n"/>
      <c r="J67" s="106" t="n">
        <v>0</v>
      </c>
      <c r="K67" s="107" t="n"/>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c r="G69" s="107" t="n"/>
      <c r="H69" s="106" t="n"/>
      <c r="I69" s="107" t="n"/>
      <c r="J69" s="106" t="n">
        <v>0</v>
      </c>
      <c r="K69" s="107" t="n"/>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c r="G71" s="107" t="n"/>
      <c r="H71" s="106" t="n"/>
      <c r="I71" s="107" t="n"/>
      <c r="J71" s="106" t="n">
        <v>0</v>
      </c>
      <c r="K71" s="107" t="n"/>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c r="G73" s="107" t="n"/>
      <c r="H73" s="106" t="n"/>
      <c r="I73" s="107" t="n"/>
      <c r="J73" s="106" t="n">
        <v>0</v>
      </c>
      <c r="K73" s="107" t="n"/>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c r="G75" s="107" t="n"/>
      <c r="H75" s="106" t="n"/>
      <c r="I75" s="107" t="n"/>
      <c r="J75" s="106" t="n">
        <v>0</v>
      </c>
      <c r="K75" s="107" t="n"/>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c r="G77" s="107" t="n"/>
      <c r="H77" s="106" t="n"/>
      <c r="I77" s="107" t="n"/>
      <c r="J77" s="106" t="n">
        <v>0</v>
      </c>
      <c r="K77" s="107" t="n"/>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c r="G79" s="107" t="n"/>
      <c r="H79" s="106" t="n"/>
      <c r="I79" s="107" t="n"/>
      <c r="J79" s="106" t="n">
        <v>0</v>
      </c>
      <c r="K79" s="107" t="n"/>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c r="G81" s="107" t="n"/>
      <c r="H81" s="106" t="n"/>
      <c r="I81" s="107" t="n"/>
      <c r="J81" s="106" t="n">
        <v>0</v>
      </c>
      <c r="K81" s="107" t="n"/>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c r="G83" s="107" t="n"/>
      <c r="H83" s="106" t="n"/>
      <c r="I83" s="107" t="n"/>
      <c r="J83" s="106" t="n">
        <v>0</v>
      </c>
      <c r="K83" s="107" t="n"/>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c r="G85" s="107" t="n"/>
      <c r="H85" s="106" t="n"/>
      <c r="I85" s="107" t="n"/>
      <c r="J85" s="106" t="n">
        <v>0</v>
      </c>
      <c r="K85" s="107" t="n"/>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c r="G87" s="107" t="n"/>
      <c r="H87" s="106" t="n"/>
      <c r="I87" s="107" t="n"/>
      <c r="J87" s="106" t="n">
        <v>0</v>
      </c>
      <c r="K87" s="107" t="n"/>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c r="G89" s="107" t="n"/>
      <c r="H89" s="106" t="n"/>
      <c r="I89" s="107" t="n"/>
      <c r="J89" s="106" t="n">
        <v>0</v>
      </c>
      <c r="K89" s="107" t="n"/>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0</v>
      </c>
      <c r="F15" s="106" t="n">
        <v>0</v>
      </c>
      <c r="G15" s="106" t="n">
        <v>0</v>
      </c>
      <c r="H15" s="144" t="n">
        <v>0</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0</v>
      </c>
      <c r="F49" s="106" t="n">
        <v>0</v>
      </c>
      <c r="G49" s="106" t="n">
        <v>0</v>
      </c>
      <c r="H49" s="144" t="n">
        <v>0</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c r="I55" s="107" t="n"/>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c r="I57" s="107" t="n"/>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0</v>
      </c>
      <c r="F59" s="106" t="n">
        <v>0</v>
      </c>
      <c r="G59" s="106" t="n">
        <v>0</v>
      </c>
      <c r="H59" s="107" t="n"/>
      <c r="I59" s="107" t="n"/>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c r="I61" s="107" t="n"/>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c r="I63" s="107" t="n"/>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c r="I65" s="107" t="n"/>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c r="I67" s="107" t="n"/>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c r="I69" s="107" t="n"/>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c r="I71" s="107" t="n"/>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c r="I73" s="107" t="n"/>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c r="I75" s="107" t="n"/>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c r="I77" s="107" t="n"/>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c r="I79" s="107" t="n"/>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c r="I81" s="107" t="n"/>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c r="I83" s="107" t="n"/>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c r="I17" s="283" t="n">
        <v>0</v>
      </c>
      <c r="J17" s="284" t="n"/>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c r="I19" s="106" t="n">
        <v>0</v>
      </c>
      <c r="J19" s="107" t="n"/>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c r="I21" s="106" t="n">
        <v>0</v>
      </c>
      <c r="J21" s="107" t="n"/>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c r="I23" s="106" t="n">
        <v>0</v>
      </c>
      <c r="J23" s="107" t="n"/>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c r="I25" s="106" t="n">
        <v>0</v>
      </c>
      <c r="J25" s="107" t="n"/>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c r="I27" s="106" t="n">
        <v>0</v>
      </c>
      <c r="J27" s="107" t="n"/>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c r="I29" s="106" t="n">
        <v>0</v>
      </c>
      <c r="J29" s="107" t="n"/>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c r="I31" s="106" t="n">
        <v>0</v>
      </c>
      <c r="J31" s="107" t="n"/>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c r="I33" s="106" t="n">
        <v>0</v>
      </c>
      <c r="J33" s="107" t="n"/>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c r="I35" s="106" t="n">
        <v>0</v>
      </c>
      <c r="J35" s="107" t="n"/>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c r="I37" s="106" t="n">
        <v>0</v>
      </c>
      <c r="J37" s="107" t="n"/>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c r="I39" s="106" t="n">
        <v>0</v>
      </c>
      <c r="J39" s="107" t="n"/>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c r="I41" s="106" t="n">
        <v>0</v>
      </c>
      <c r="J41" s="107" t="n"/>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c r="I43" s="106" t="n">
        <v>0</v>
      </c>
      <c r="J43" s="107" t="n"/>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c r="I45" s="106" t="n">
        <v>0</v>
      </c>
      <c r="J45" s="107" t="n"/>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c r="I47" s="106" t="n">
        <v>0</v>
      </c>
      <c r="J47" s="107" t="n"/>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c r="I49" s="106" t="n">
        <v>0</v>
      </c>
      <c r="J49" s="107" t="n"/>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c r="I51" s="106" t="n">
        <v>0</v>
      </c>
      <c r="J51" s="107" t="n"/>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c r="I53" s="106" t="n">
        <v>0</v>
      </c>
      <c r="J53" s="107" t="n"/>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c r="I55" s="106" t="n">
        <v>0</v>
      </c>
      <c r="J55" s="107" t="n"/>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c r="I57" s="106" t="n">
        <v>0</v>
      </c>
      <c r="J57" s="107" t="n"/>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c r="I59" s="106" t="n">
        <v>0</v>
      </c>
      <c r="J59" s="107" t="n"/>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c r="I61" s="106" t="n">
        <v>0</v>
      </c>
      <c r="J61" s="107" t="n"/>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c r="I63" s="106" t="n">
        <v>0</v>
      </c>
      <c r="J63" s="107" t="n"/>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c r="I65" s="106" t="n">
        <v>0</v>
      </c>
      <c r="J65" s="107" t="n"/>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c r="I67" s="106" t="n">
        <v>0</v>
      </c>
      <c r="J67" s="107" t="n"/>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c r="I69" s="106" t="n">
        <v>0</v>
      </c>
      <c r="J69" s="107" t="n"/>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c r="I71" s="106" t="n">
        <v>0</v>
      </c>
      <c r="J71" s="107" t="n"/>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c r="I73" s="106" t="n">
        <v>0</v>
      </c>
      <c r="J73" s="107" t="n"/>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c r="I75" s="106" t="n">
        <v>0</v>
      </c>
      <c r="J75" s="107" t="n"/>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c r="I77" s="106" t="n">
        <v>0</v>
      </c>
      <c r="J77" s="107" t="n"/>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c r="I79" s="106" t="n">
        <v>0</v>
      </c>
      <c r="J79" s="107" t="n"/>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c r="I81" s="106" t="n">
        <v>0</v>
      </c>
      <c r="J81" s="107" t="n"/>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c r="I83" s="106" t="n">
        <v>0</v>
      </c>
      <c r="J83" s="107" t="n"/>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630.6</v>
      </c>
      <c r="E9" s="230" t="n">
        <v>600.6</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1082.862335</v>
      </c>
      <c r="E12" s="230" t="n">
        <v>993.249051</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100</v>
      </c>
      <c r="E18" s="234" t="n">
        <v>100</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26">
      <c r="A20" s="239" t="n">
        <v>0</v>
      </c>
      <c r="B20" s="511" t="n"/>
      <c r="C20" s="191" t="inlineStr">
        <is>
          <t>CHF</t>
        </is>
      </c>
      <c r="D20" s="190" t="n">
        <v>0</v>
      </c>
      <c r="E20" s="234" t="n">
        <v>0</v>
      </c>
    </row>
    <row r="21" ht="12.75" customHeight="1" s="426">
      <c r="A21" s="239" t="n">
        <v>0</v>
      </c>
      <c r="B21" s="511" t="n"/>
      <c r="C21" s="191" t="inlineStr">
        <is>
          <t>CZK</t>
        </is>
      </c>
      <c r="D21" s="190" t="n">
        <v>0</v>
      </c>
      <c r="E21" s="234" t="n">
        <v>0</v>
      </c>
    </row>
    <row r="22" ht="12.75" customHeight="1" s="426">
      <c r="A22" s="239" t="n"/>
      <c r="B22" s="511" t="n"/>
      <c r="C22" s="191" t="inlineStr">
        <is>
          <t>DKK</t>
        </is>
      </c>
      <c r="D22" s="190" t="n">
        <v>0</v>
      </c>
      <c r="E22" s="234" t="n">
        <v>0</v>
      </c>
    </row>
    <row r="23" ht="12.75" customHeight="1" s="426">
      <c r="A23" s="239" t="n"/>
      <c r="B23" s="511" t="n"/>
      <c r="C23" s="191" t="inlineStr">
        <is>
          <t>GBP</t>
        </is>
      </c>
      <c r="D23" s="190" t="n">
        <v>0</v>
      </c>
      <c r="E23" s="234" t="n">
        <v>0</v>
      </c>
    </row>
    <row r="24" ht="12.75" customHeight="1" s="426">
      <c r="A24" s="239" t="n"/>
      <c r="B24" s="511" t="n"/>
      <c r="C24" s="191" t="inlineStr">
        <is>
          <t>HKD</t>
        </is>
      </c>
      <c r="D24" s="190" t="n">
        <v>0</v>
      </c>
      <c r="E24" s="234" t="n">
        <v>0</v>
      </c>
    </row>
    <row r="25" ht="12.75" customHeight="1" s="426">
      <c r="A25" s="239" t="n"/>
      <c r="B25" s="511" t="n"/>
      <c r="C25" s="191" t="inlineStr">
        <is>
          <t>JPY</t>
        </is>
      </c>
      <c r="D25" s="190" t="n">
        <v>0</v>
      </c>
      <c r="E25" s="234" t="n">
        <v>0</v>
      </c>
    </row>
    <row r="26" ht="12.75" customHeight="1" s="426">
      <c r="A26" s="239" t="n"/>
      <c r="B26" s="511" t="n"/>
      <c r="C26" s="191" t="inlineStr">
        <is>
          <t>NOK</t>
        </is>
      </c>
      <c r="D26" s="190" t="n">
        <v>0</v>
      </c>
      <c r="E26" s="234" t="n">
        <v>0</v>
      </c>
    </row>
    <row r="27" ht="12.75" customHeight="1" s="426">
      <c r="A27" s="239" t="n"/>
      <c r="B27" s="511" t="n"/>
      <c r="C27" s="191" t="inlineStr">
        <is>
          <t>SEK</t>
        </is>
      </c>
      <c r="D27" s="190" t="n">
        <v>0</v>
      </c>
      <c r="E27" s="234" t="n">
        <v>0</v>
      </c>
    </row>
    <row r="28" ht="12.75" customHeight="1" s="426">
      <c r="A28" s="239" t="n"/>
      <c r="B28" s="511" t="n"/>
      <c r="C28" s="191" t="inlineStr">
        <is>
          <t>USD</t>
        </is>
      </c>
      <c r="D28" s="190" t="n">
        <v>0</v>
      </c>
      <c r="E28" s="234" t="n">
        <v>0</v>
      </c>
    </row>
    <row r="29" ht="12.75" customHeight="1" s="426">
      <c r="A29" s="239" t="n">
        <v>0</v>
      </c>
      <c r="B29" s="259" t="n"/>
      <c r="C29" s="191" t="inlineStr">
        <is>
          <t>AUD</t>
        </is>
      </c>
      <c r="D29" s="190" t="n">
        <v>0</v>
      </c>
      <c r="E29" s="234" t="n">
        <v>0</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4.91</v>
      </c>
      <c r="E30" s="234" t="n">
        <v>4.33</v>
      </c>
    </row>
    <row r="31" ht="20.1" customHeight="1" s="426">
      <c r="A31" s="239" t="n">
        <v>0</v>
      </c>
      <c r="B31" s="192" t="inlineStr">
        <is>
          <t xml:space="preserve">average loan-to-value ratio, weighted using the mortgage lending value
section 28 para. 2 no. 3  </t>
        </is>
      </c>
      <c r="C31" s="191" t="inlineStr">
        <is>
          <t>%</t>
        </is>
      </c>
      <c r="D31" s="190" t="n">
        <v>50.968674</v>
      </c>
      <c r="E31" s="234" t="n">
        <v>51.6</v>
      </c>
    </row>
    <row r="32" ht="20.1" customHeight="1" s="426" thickBot="1">
      <c r="A32" s="239" t="n">
        <v>0</v>
      </c>
      <c r="B32" s="193" t="inlineStr">
        <is>
          <t>average loan-to-value ratio, weighted using the market value</t>
        </is>
      </c>
      <c r="C32" s="242" t="inlineStr">
        <is>
          <t>%</t>
        </is>
      </c>
      <c r="D32" s="236" t="n">
        <v>0</v>
      </c>
      <c r="E32" s="237" t="n">
        <v>0</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0.147988</v>
      </c>
      <c r="E35" s="234" t="n">
        <v>0</v>
      </c>
    </row>
    <row r="36" ht="30" customHeight="1" s="426">
      <c r="A36" s="239" t="n"/>
      <c r="B36" s="262" t="inlineStr">
        <is>
          <t>Day on which the largest negative sum results</t>
        </is>
      </c>
      <c r="C36" s="189" t="inlineStr">
        <is>
          <t>Day (1-180)</t>
        </is>
      </c>
      <c r="D36" s="190" t="n">
        <v>9</v>
      </c>
      <c r="E36" s="234" t="n">
        <v>0</v>
      </c>
    </row>
    <row r="37" ht="30" customHeight="1" s="426" thickBot="1">
      <c r="A37" s="239" t="n">
        <v>1</v>
      </c>
      <c r="B37" s="193" t="inlineStr">
        <is>
          <t>Total amount of cover assets meeting the requirements of section 4 para 1a s. 3 Pfandbrief Act</t>
        </is>
      </c>
      <c r="C37" s="268" t="inlineStr">
        <is>
          <t>(€ mn.)</t>
        </is>
      </c>
      <c r="D37" s="236" t="n">
        <v>21.306189</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0</v>
      </c>
      <c r="E52" s="245" t="n">
        <v>0</v>
      </c>
    </row>
    <row r="53" ht="28.5" customHeight="1" s="426" thickBot="1">
      <c r="A53" s="239" t="n">
        <v>1</v>
      </c>
      <c r="B53" s="269" t="inlineStr">
        <is>
          <t xml:space="preserve">thereof percentage share of fixed-rate Pfandbriefe
section 28 para. 1 no. 13 </t>
        </is>
      </c>
      <c r="C53" s="186" t="inlineStr">
        <is>
          <t>%</t>
        </is>
      </c>
      <c r="D53" s="187" t="n">
        <v>0</v>
      </c>
      <c r="E53" s="231" t="n">
        <v>0</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0</v>
      </c>
      <c r="E55" s="245" t="n">
        <v>0</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0</v>
      </c>
      <c r="E59" s="234" t="n">
        <v>0</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26">
      <c r="A61" s="239" t="n"/>
      <c r="B61" s="511" t="n"/>
      <c r="C61" s="191" t="inlineStr">
        <is>
          <t>CHF</t>
        </is>
      </c>
      <c r="D61" s="190" t="n">
        <v>0</v>
      </c>
      <c r="E61" s="234" t="n">
        <v>0</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0</v>
      </c>
      <c r="E64" s="234" t="n">
        <v>0</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0</v>
      </c>
      <c r="E66" s="234" t="n">
        <v>0</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0</v>
      </c>
      <c r="E69" s="234" t="n">
        <v>0</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26">
      <c r="A74" s="239" t="n"/>
      <c r="B74" s="262" t="inlineStr">
        <is>
          <t>Day on which the largest negative sum results</t>
        </is>
      </c>
      <c r="C74" s="189" t="inlineStr">
        <is>
          <t>Day (1-180)</t>
        </is>
      </c>
      <c r="D74" s="190" t="n">
        <v>0</v>
      </c>
      <c r="E74" s="234" t="n">
        <v>0</v>
      </c>
    </row>
    <row r="75" ht="30" customHeight="1" s="426" thickBot="1">
      <c r="A75" s="239" t="n"/>
      <c r="B75" s="193" t="inlineStr">
        <is>
          <t>Total amount of cover assets meeting the requirements of section 4 para 1a s. 3 Pfandbrief Act</t>
        </is>
      </c>
      <c r="C75" s="268" t="inlineStr">
        <is>
          <t>(€ mn.)</t>
        </is>
      </c>
      <c r="D75" s="236" t="n">
        <v>0</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0</v>
      </c>
      <c r="E90" s="230" t="n">
        <v>0</v>
      </c>
    </row>
    <row r="91" ht="30" customHeight="1" s="426" thickBot="1">
      <c r="A91" s="239" t="n"/>
      <c r="B91" s="269" t="inlineStr">
        <is>
          <t xml:space="preserve">thereof percentage share of fixed-rate Pfandbriefe
section 28 para. 1 no. 13 </t>
        </is>
      </c>
      <c r="C91" s="186" t="inlineStr">
        <is>
          <t>%</t>
        </is>
      </c>
      <c r="D91" s="187" t="n">
        <v>0</v>
      </c>
      <c r="E91" s="231" t="n">
        <v>0</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0</v>
      </c>
      <c r="E93" s="245" t="n">
        <v>0</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0</v>
      </c>
      <c r="E99" s="234" t="n">
        <v>0</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0</v>
      </c>
      <c r="E109" s="234" t="n">
        <v>0</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26">
      <c r="A114" s="239" t="n"/>
      <c r="B114" s="262" t="inlineStr">
        <is>
          <t>Day on which the largest negative sum results</t>
        </is>
      </c>
      <c r="C114" s="189" t="inlineStr">
        <is>
          <t>Day (1-180)</t>
        </is>
      </c>
      <c r="D114" s="190" t="n">
        <v>0</v>
      </c>
      <c r="E114" s="234" t="n">
        <v>0</v>
      </c>
    </row>
    <row r="115" ht="30" customHeight="1" s="426" thickBot="1">
      <c r="A115" s="239" t="n"/>
      <c r="B115" s="193" t="inlineStr">
        <is>
          <t>Total amount of cover assets meeting the requirements of section 4 para 1a s. 3 Pfandbrief Act</t>
        </is>
      </c>
      <c r="C115" s="268" t="inlineStr">
        <is>
          <t>(€ mn.)</t>
        </is>
      </c>
      <c r="D115" s="236" t="n">
        <v>0</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26">
      <c r="A136" s="239" t="n"/>
      <c r="B136" s="256" t="inlineStr">
        <is>
          <t>claims which exceed the limits laid down in section 26f para. 1 no. 3*
section 28 para. 1 no. 12</t>
        </is>
      </c>
      <c r="C136" s="189" t="inlineStr">
        <is>
          <t>(€ mn.)</t>
        </is>
      </c>
      <c r="D136" s="190" t="inlineStr">
        <is>
          <t>-</t>
        </is>
      </c>
      <c r="E136" s="246" t="n">
        <v>0</v>
      </c>
    </row>
    <row r="137" ht="30" customHeight="1" s="426">
      <c r="A137" s="239" t="n"/>
      <c r="B137" s="256" t="inlineStr">
        <is>
          <t>claims which exceed the limits laid down in section 26f para. 1 no. 4*
section 28 para. 1 no. 12</t>
        </is>
      </c>
      <c r="C137" s="191" t="inlineStr">
        <is>
          <t>(€ mn.)</t>
        </is>
      </c>
      <c r="D137" s="190" t="inlineStr">
        <is>
          <t>-</t>
        </is>
      </c>
      <c r="E137" s="246" t="n">
        <v>0</v>
      </c>
    </row>
    <row r="138" ht="39" customHeight="1" s="426">
      <c r="A138" s="239" t="n">
        <v>3</v>
      </c>
      <c r="B138" s="256" t="inlineStr">
        <is>
          <t>claims which exceed the limits laid down in section 26f para. 1 no. 5*
section 28 para. 1 no. 12</t>
        </is>
      </c>
      <c r="C138" s="191" t="inlineStr">
        <is>
          <t>(€ mn.)</t>
        </is>
      </c>
      <c r="D138" s="190" t="inlineStr">
        <is>
          <t>-</t>
        </is>
      </c>
      <c r="E138" s="246" t="n">
        <v>0</v>
      </c>
    </row>
    <row r="139" ht="30" customHeight="1" s="426">
      <c r="A139" s="239" t="n"/>
      <c r="B139" s="266" t="inlineStr">
        <is>
          <t>thereof percentage share of fixed-rate cover assets
section 28 para. 1 no. 13</t>
        </is>
      </c>
      <c r="C139" s="191" t="inlineStr">
        <is>
          <t>%</t>
        </is>
      </c>
      <c r="D139" s="190" t="inlineStr">
        <is>
          <t>-</t>
        </is>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13.5" customHeight="1" s="426" thickBot="1">
      <c r="B10" s="250" t="inlineStr">
        <is>
          <t>ISIN</t>
        </is>
      </c>
      <c r="C10" s="224" t="inlineStr">
        <is>
          <t>(Mio. €)</t>
        </is>
      </c>
      <c r="D10" s="225" t="n">
        <v>0</v>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13.5" customHeight="1" s="426" thickBot="1">
      <c r="B15" s="250" t="inlineStr">
        <is>
          <t>ISIN</t>
        </is>
      </c>
      <c r="C15" s="224" t="inlineStr">
        <is>
          <t>(Mio. €)</t>
        </is>
      </c>
      <c r="D15" s="225" t="n">
        <v>0</v>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13.5" customHeight="1" s="426" thickBot="1">
      <c r="B20" s="250" t="inlineStr">
        <is>
          <t>ISIN</t>
        </is>
      </c>
      <c r="C20" s="224" t="inlineStr">
        <is>
          <t>(Mio. €)</t>
        </is>
      </c>
      <c r="D20" s="225" t="n">
        <v>0</v>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02.11.2022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PSD</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26">
      <c r="B8" s="202" t="inlineStr">
        <is>
          <t>InstitutsBez</t>
        </is>
      </c>
      <c r="C8" s="213" t="inlineStr">
        <is>
          <t>PSD Bank Nürnberg eG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f>(AktMonat/3)&amp;". Quarter"</f>
        <v/>
      </c>
      <c r="G12" s="207" t="n"/>
      <c r="H12" s="207" t="n"/>
      <c r="I12" s="207" t="n"/>
    </row>
    <row r="13" ht="15" customHeight="1" s="426">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26">
      <c r="B14" s="202" t="inlineStr">
        <is>
          <t>TvInstArt</t>
        </is>
      </c>
      <c r="C14" s="213" t="inlineStr"/>
      <c r="D14" s="207" t="n"/>
      <c r="E14" s="202" t="inlineStr">
        <is>
          <t>AktQuartKurz</t>
        </is>
      </c>
      <c r="F14" s="206">
        <f>"Q"&amp;(AktMonat/3)</f>
        <v/>
      </c>
      <c r="G14" s="207" t="n"/>
      <c r="H14" s="207" t="n"/>
      <c r="I14" s="207" t="n"/>
    </row>
    <row r="15" ht="15" customHeight="1" s="426">
      <c r="B15" s="202" t="inlineStr">
        <is>
          <t>TvDatenart</t>
        </is>
      </c>
      <c r="C15" s="213" t="inlineStr"/>
      <c r="D15" s="207" t="n"/>
      <c r="E15" s="202" t="inlineStr">
        <is>
          <t>FnRwbBerH</t>
        </is>
      </c>
      <c r="F15" s="220">
        <f>IF(KzRbwBerH="I",F21,IF(KzRbwBerH="S",F22,IF(KzRbwBerH="D",F23,"* -")))</f>
        <v/>
      </c>
      <c r="G15" s="207" t="n"/>
      <c r="H15" s="207" t="n"/>
      <c r="I15" s="207" t="n"/>
    </row>
    <row r="16" ht="15" customHeight="1" s="426">
      <c r="B16" s="202" t="inlineStr">
        <is>
          <t>SdDezStellen</t>
        </is>
      </c>
      <c r="C16" s="213" t="inlineStr">
        <is>
          <t>1</t>
        </is>
      </c>
      <c r="D16" s="207" t="n"/>
      <c r="E16" s="202" t="inlineStr">
        <is>
          <t>FnRwbBerO</t>
        </is>
      </c>
      <c r="F16" s="220">
        <f>IF(KzRbwBerO="I",F21,IF(KzRbwBerO="S",F22,IF(KzRbwBerO="D",F23,"* -")))</f>
        <v/>
      </c>
      <c r="H16" s="207" t="n"/>
      <c r="I16" s="207" t="n"/>
    </row>
    <row r="17" ht="15" customHeight="1" s="426">
      <c r="B17" s="202" t="inlineStr">
        <is>
          <t>KzKomprimierung</t>
        </is>
      </c>
      <c r="C17" s="213" t="inlineStr"/>
      <c r="D17" s="207" t="n"/>
      <c r="E17" s="202" t="inlineStr">
        <is>
          <t>FnRwbBerS</t>
        </is>
      </c>
      <c r="F17" s="220">
        <f>IF(KzRbwBerS="I",F21,IF(KzRbwBerS="S",F22,IF(KzRbwBerS="D",F23,"* -")))</f>
        <v/>
      </c>
      <c r="H17" s="207" t="n"/>
      <c r="I17" s="207" t="n"/>
    </row>
    <row r="18" ht="15" customHeight="1" s="426">
      <c r="B18" s="202" t="inlineStr">
        <is>
          <t>KzMitBuLand</t>
        </is>
      </c>
      <c r="C18" s="213" t="inlineStr"/>
      <c r="D18" s="207" t="n"/>
      <c r="E18" s="202" t="inlineStr">
        <is>
          <t>FnRwbBerF</t>
        </is>
      </c>
      <c r="F18" s="220">
        <f>IF(KzRbwBerF="I",F21,IF(KzRbwBerF="S",F22,IF(KzRbwBerF="D",F23,"* -")))</f>
        <v/>
      </c>
      <c r="G18" s="207" t="n"/>
      <c r="H18" s="207" t="n"/>
      <c r="I18" s="207" t="n"/>
    </row>
    <row r="19" ht="15" customHeight="1" s="426">
      <c r="B19" s="202" t="inlineStr">
        <is>
          <t>KzRbwBerH</t>
        </is>
      </c>
      <c r="C19" s="213" t="inlineStr">
        <is>
          <t>s</t>
        </is>
      </c>
      <c r="D19" s="207" t="n"/>
      <c r="E19" s="207" t="n"/>
      <c r="F19" s="221" t="n"/>
      <c r="G19" s="207" t="n"/>
      <c r="H19" s="207" t="n"/>
      <c r="I19" s="207" t="n"/>
    </row>
    <row r="20" ht="15" customHeight="1" s="426">
      <c r="B20" s="202" t="inlineStr">
        <is>
          <t>KzRbwBerO</t>
        </is>
      </c>
      <c r="C20" s="213" t="inlineStr">
        <is>
          <t>D</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The risk-adjusted net present value was calculated using the institutions' own risk model according to section 5 para. 2 of the Net Present Value Regulation (PfandBarwertV).</t>
        </is>
      </c>
      <c r="G21" s="207" t="n"/>
      <c r="H21" s="207" t="n"/>
      <c r="I21" s="207" t="n"/>
    </row>
    <row r="22" ht="15" customHeight="1" s="426">
      <c r="B22" s="202" t="inlineStr">
        <is>
          <t>KzRbwBerF</t>
        </is>
      </c>
      <c r="C22" s="213" t="inlineStr">
        <is>
          <t>D</t>
        </is>
      </c>
      <c r="D22" s="207" t="n"/>
      <c r="E22" s="6" t="n"/>
      <c r="F22" s="6" t="inlineStr">
        <is>
          <t>* The static approach was used for calculating the risk-adjusted net present value according to section 5 para. 1 no. 1 of the Net Present Value Regulation (PfandBarwertV).</t>
        </is>
      </c>
      <c r="G22" s="207" t="n"/>
      <c r="H22" s="207" t="n"/>
      <c r="I22" s="207" t="n"/>
    </row>
    <row r="23" ht="15" customHeight="1" s="426">
      <c r="B23" s="202" t="inlineStr">
        <is>
          <t>CsvDateiName</t>
        </is>
      </c>
      <c r="C23" s="222" t="inlineStr"/>
      <c r="D23" s="207" t="n"/>
      <c r="E23" s="6" t="n"/>
      <c r="F23" s="6" t="inlineStr">
        <is>
          <t>* The dynamic approach was used for calculating the risk-adjusted net present value" according to section 5 para. 1 no. 2 of the Net Present Value Regulation (PfandBarwertV).</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0</v>
      </c>
      <c r="E11" s="67" t="n">
        <v>29.171925</v>
      </c>
      <c r="F11" s="66" t="n">
        <v>5</v>
      </c>
      <c r="G11" s="67" t="n">
        <v>24.533627</v>
      </c>
      <c r="I11" s="66" t="n">
        <v>0</v>
      </c>
      <c r="J11" s="67" t="n">
        <v>0</v>
      </c>
    </row>
    <row r="12" ht="12.75" customHeight="1" s="426">
      <c r="A12" s="17" t="n">
        <v>0</v>
      </c>
      <c r="B12" s="420" t="inlineStr">
        <is>
          <t>&gt; 0,5 years and &lt;= 1 year</t>
        </is>
      </c>
      <c r="C12" s="421" t="n"/>
      <c r="D12" s="66" t="n">
        <v>0</v>
      </c>
      <c r="E12" s="67" t="n">
        <v>33.18872</v>
      </c>
      <c r="F12" s="66" t="n">
        <v>0</v>
      </c>
      <c r="G12" s="67" t="n">
        <v>21.34307</v>
      </c>
      <c r="I12" s="66" t="n">
        <v>0</v>
      </c>
      <c r="J12" s="67" t="n">
        <v>0</v>
      </c>
    </row>
    <row r="13" ht="12.75" customHeight="1" s="426">
      <c r="A13" s="17" t="n"/>
      <c r="B13" s="420" t="inlineStr">
        <is>
          <t>&gt; 1  year and &lt;= 1,5 years</t>
        </is>
      </c>
      <c r="C13" s="421" t="n"/>
      <c r="D13" s="66" t="n">
        <v>15</v>
      </c>
      <c r="E13" s="67" t="n">
        <v>37.155626</v>
      </c>
      <c r="F13" s="66" t="n">
        <v>0</v>
      </c>
      <c r="G13" s="67" t="n">
        <v>23.648597</v>
      </c>
      <c r="I13" s="66" t="n">
        <v>0</v>
      </c>
      <c r="J13" s="67" t="n">
        <v>0</v>
      </c>
    </row>
    <row r="14" ht="12.75" customHeight="1" s="426">
      <c r="A14" s="17" t="n">
        <v>0</v>
      </c>
      <c r="B14" s="420" t="inlineStr">
        <is>
          <t>&gt; 1,5 years and &lt;= 2 years</t>
        </is>
      </c>
      <c r="C14" s="420" t="n"/>
      <c r="D14" s="68" t="n">
        <v>0</v>
      </c>
      <c r="E14" s="238" t="n">
        <v>38.908307</v>
      </c>
      <c r="F14" s="68" t="n">
        <v>0</v>
      </c>
      <c r="G14" s="238" t="n">
        <v>32.014536</v>
      </c>
      <c r="I14" s="66" t="n">
        <v>0</v>
      </c>
      <c r="J14" s="67" t="n">
        <v>0</v>
      </c>
    </row>
    <row r="15" ht="12.75" customHeight="1" s="426">
      <c r="A15" s="17" t="n">
        <v>0</v>
      </c>
      <c r="B15" s="420" t="inlineStr">
        <is>
          <t>&gt; 2 years and &lt;= 3 years</t>
        </is>
      </c>
      <c r="C15" s="420" t="n"/>
      <c r="D15" s="68" t="n">
        <v>25</v>
      </c>
      <c r="E15" s="238" t="n">
        <v>110.556217</v>
      </c>
      <c r="F15" s="68" t="n">
        <v>15</v>
      </c>
      <c r="G15" s="238" t="n">
        <v>74.808474</v>
      </c>
      <c r="I15" s="66" t="n">
        <v>15</v>
      </c>
      <c r="J15" s="67" t="n">
        <v>0</v>
      </c>
    </row>
    <row r="16" ht="12.75" customHeight="1" s="426">
      <c r="A16" s="17" t="n">
        <v>0</v>
      </c>
      <c r="B16" s="420" t="inlineStr">
        <is>
          <t>&gt; 3 years and &lt;= 4 years</t>
        </is>
      </c>
      <c r="C16" s="420" t="n"/>
      <c r="D16" s="68" t="n">
        <v>53</v>
      </c>
      <c r="E16" s="238" t="n">
        <v>86.87693</v>
      </c>
      <c r="F16" s="68" t="n">
        <v>25</v>
      </c>
      <c r="G16" s="238" t="n">
        <v>109.086976</v>
      </c>
      <c r="I16" s="66" t="n">
        <v>25</v>
      </c>
      <c r="J16" s="67" t="n">
        <v>0</v>
      </c>
    </row>
    <row r="17" ht="12.75" customHeight="1" s="426">
      <c r="A17" s="17" t="n">
        <v>0</v>
      </c>
      <c r="B17" s="420" t="inlineStr">
        <is>
          <t>&gt; 4 years and &lt;= 5 years</t>
        </is>
      </c>
      <c r="C17" s="420" t="n"/>
      <c r="D17" s="68" t="n">
        <v>40</v>
      </c>
      <c r="E17" s="238" t="n">
        <v>88.831309</v>
      </c>
      <c r="F17" s="68" t="n">
        <v>53</v>
      </c>
      <c r="G17" s="238" t="n">
        <v>84.249944</v>
      </c>
      <c r="I17" s="66" t="n">
        <v>53</v>
      </c>
      <c r="J17" s="67" t="n">
        <v>0</v>
      </c>
    </row>
    <row r="18" ht="12.75" customHeight="1" s="426">
      <c r="A18" s="17" t="n">
        <v>0</v>
      </c>
      <c r="B18" s="420" t="inlineStr">
        <is>
          <t>&gt; 5 years and &lt;= 10 years</t>
        </is>
      </c>
      <c r="C18" s="421" t="n"/>
      <c r="D18" s="66" t="n">
        <v>176.6</v>
      </c>
      <c r="E18" s="67" t="n">
        <v>327.694329</v>
      </c>
      <c r="F18" s="66" t="n">
        <v>155</v>
      </c>
      <c r="G18" s="67" t="n">
        <v>323.336622</v>
      </c>
      <c r="I18" s="66" t="n">
        <v>155</v>
      </c>
      <c r="J18" s="67" t="n">
        <v>0</v>
      </c>
    </row>
    <row r="19" ht="12.75" customHeight="1" s="426">
      <c r="A19" s="17" t="n">
        <v>0</v>
      </c>
      <c r="B19" s="420" t="inlineStr">
        <is>
          <t>&gt; 10 years</t>
        </is>
      </c>
      <c r="C19" s="421" t="n"/>
      <c r="D19" s="66" t="n">
        <v>321</v>
      </c>
      <c r="E19" s="67" t="n">
        <v>330.478969</v>
      </c>
      <c r="F19" s="66" t="n">
        <v>347.6</v>
      </c>
      <c r="G19" s="67" t="n">
        <v>300.227202</v>
      </c>
      <c r="I19" s="66" t="n">
        <v>382.6</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0</v>
      </c>
      <c r="E24" s="67" t="n">
        <v>0</v>
      </c>
      <c r="F24" s="66" t="n">
        <v>0</v>
      </c>
      <c r="G24" s="67" t="n">
        <v>0</v>
      </c>
      <c r="I24" s="66" t="n">
        <v>0</v>
      </c>
      <c r="J24" s="67" t="n">
        <v>0</v>
      </c>
    </row>
    <row r="25" ht="12.75" customHeight="1" s="426">
      <c r="A25" s="17" t="n"/>
      <c r="B25" s="420" t="inlineStr">
        <is>
          <t>&gt; 0,5 years and &lt;= 1 year</t>
        </is>
      </c>
      <c r="C25" s="421" t="n"/>
      <c r="D25" s="66" t="n">
        <v>0</v>
      </c>
      <c r="E25" s="67" t="n">
        <v>0</v>
      </c>
      <c r="F25" s="66" t="n">
        <v>0</v>
      </c>
      <c r="G25" s="67" t="n">
        <v>0</v>
      </c>
      <c r="I25" s="66" t="n">
        <v>0</v>
      </c>
      <c r="J25" s="67" t="n">
        <v>0</v>
      </c>
    </row>
    <row r="26" ht="12.75" customHeight="1" s="426">
      <c r="A26" s="17" t="n">
        <v>1</v>
      </c>
      <c r="B26" s="420" t="inlineStr">
        <is>
          <t>&gt; 1  year and &lt;= 1,5 years</t>
        </is>
      </c>
      <c r="C26" s="421" t="n"/>
      <c r="D26" s="66" t="n">
        <v>0</v>
      </c>
      <c r="E26" s="67" t="n">
        <v>0</v>
      </c>
      <c r="F26" s="66" t="n">
        <v>0</v>
      </c>
      <c r="G26" s="67" t="n">
        <v>0</v>
      </c>
      <c r="I26" s="66" t="n">
        <v>0</v>
      </c>
      <c r="J26" s="67" t="n">
        <v>0</v>
      </c>
    </row>
    <row r="27" ht="12.75" customHeight="1" s="426">
      <c r="A27" s="17" t="n">
        <v>1</v>
      </c>
      <c r="B27" s="420" t="inlineStr">
        <is>
          <t>&gt; 1,5 years and &lt;= 2 years</t>
        </is>
      </c>
      <c r="C27" s="420" t="n"/>
      <c r="D27" s="68" t="n">
        <v>0</v>
      </c>
      <c r="E27" s="238" t="n">
        <v>0</v>
      </c>
      <c r="F27" s="68" t="n">
        <v>0</v>
      </c>
      <c r="G27" s="238" t="n">
        <v>0</v>
      </c>
      <c r="I27" s="66" t="n">
        <v>0</v>
      </c>
      <c r="J27" s="67" t="n">
        <v>0</v>
      </c>
    </row>
    <row r="28" ht="12.75" customHeight="1" s="426">
      <c r="A28" s="17" t="n">
        <v>1</v>
      </c>
      <c r="B28" s="420" t="inlineStr">
        <is>
          <t>&gt; 2 years and &lt;= 3 years</t>
        </is>
      </c>
      <c r="C28" s="420" t="n"/>
      <c r="D28" s="68" t="n">
        <v>0</v>
      </c>
      <c r="E28" s="238" t="n">
        <v>0</v>
      </c>
      <c r="F28" s="68" t="n">
        <v>0</v>
      </c>
      <c r="G28" s="238" t="n">
        <v>0</v>
      </c>
      <c r="I28" s="66" t="n">
        <v>0</v>
      </c>
      <c r="J28" s="67" t="n">
        <v>0</v>
      </c>
    </row>
    <row r="29" ht="12.75" customHeight="1" s="426">
      <c r="A29" s="17" t="n">
        <v>1</v>
      </c>
      <c r="B29" s="420" t="inlineStr">
        <is>
          <t>&gt; 3 years and &lt;= 4 years</t>
        </is>
      </c>
      <c r="C29" s="420" t="n"/>
      <c r="D29" s="68" t="n">
        <v>0</v>
      </c>
      <c r="E29" s="238" t="n">
        <v>0</v>
      </c>
      <c r="F29" s="68" t="n">
        <v>0</v>
      </c>
      <c r="G29" s="238" t="n">
        <v>0</v>
      </c>
      <c r="I29" s="66" t="n">
        <v>0</v>
      </c>
      <c r="J29" s="67" t="n">
        <v>0</v>
      </c>
    </row>
    <row r="30" ht="12.75" customHeight="1" s="426">
      <c r="A30" s="17" t="n">
        <v>1</v>
      </c>
      <c r="B30" s="420" t="inlineStr">
        <is>
          <t>&gt; 4 years and &lt;= 5 years</t>
        </is>
      </c>
      <c r="C30" s="420" t="n"/>
      <c r="D30" s="68" t="n">
        <v>0</v>
      </c>
      <c r="E30" s="238" t="n">
        <v>0</v>
      </c>
      <c r="F30" s="68" t="n">
        <v>0</v>
      </c>
      <c r="G30" s="238" t="n">
        <v>0</v>
      </c>
      <c r="I30" s="66" t="n">
        <v>0</v>
      </c>
      <c r="J30" s="67" t="n">
        <v>0</v>
      </c>
    </row>
    <row r="31" ht="12.75" customHeight="1" s="426">
      <c r="A31" s="17" t="n">
        <v>1</v>
      </c>
      <c r="B31" s="420" t="inlineStr">
        <is>
          <t>&gt; 5 years and &lt;= 10 years</t>
        </is>
      </c>
      <c r="C31" s="421" t="n"/>
      <c r="D31" s="66" t="n">
        <v>0</v>
      </c>
      <c r="E31" s="67" t="n">
        <v>0</v>
      </c>
      <c r="F31" s="66" t="n">
        <v>0</v>
      </c>
      <c r="G31" s="67" t="n">
        <v>0</v>
      </c>
      <c r="I31" s="66" t="n">
        <v>0</v>
      </c>
      <c r="J31" s="67" t="n">
        <v>0</v>
      </c>
    </row>
    <row r="32" ht="12.75" customHeight="1" s="426">
      <c r="B32" s="420" t="inlineStr">
        <is>
          <t>&gt; 10 years</t>
        </is>
      </c>
      <c r="C32" s="421" t="n"/>
      <c r="D32" s="66" t="n">
        <v>0</v>
      </c>
      <c r="E32" s="67" t="n">
        <v>0</v>
      </c>
      <c r="F32" s="66" t="n">
        <v>0</v>
      </c>
      <c r="G32" s="67" t="n">
        <v>0</v>
      </c>
      <c r="I32" s="66" t="n">
        <v>0</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0</v>
      </c>
      <c r="E37" s="67" t="n">
        <v>0</v>
      </c>
      <c r="F37" s="66" t="n">
        <v>0</v>
      </c>
      <c r="G37" s="67" t="n">
        <v>0</v>
      </c>
      <c r="I37" s="66" t="n">
        <v>0</v>
      </c>
      <c r="J37" s="67" t="n">
        <v>0</v>
      </c>
    </row>
    <row r="38" ht="12.75" customHeight="1" s="426">
      <c r="A38" s="17" t="n">
        <v>2</v>
      </c>
      <c r="B38" s="420" t="inlineStr">
        <is>
          <t>&gt; 0,5 years and &lt;= 1 year</t>
        </is>
      </c>
      <c r="C38" s="421" t="n"/>
      <c r="D38" s="66" t="n">
        <v>0</v>
      </c>
      <c r="E38" s="67" t="n">
        <v>0</v>
      </c>
      <c r="F38" s="66" t="n">
        <v>0</v>
      </c>
      <c r="G38" s="67" t="n">
        <v>0</v>
      </c>
      <c r="I38" s="66" t="n">
        <v>0</v>
      </c>
      <c r="J38" s="67" t="n">
        <v>0</v>
      </c>
    </row>
    <row r="39" ht="12.75" customHeight="1" s="426">
      <c r="A39" s="17" t="n">
        <v>2</v>
      </c>
      <c r="B39" s="420" t="inlineStr">
        <is>
          <t>&gt; 1  year and &lt;= 1,5 years</t>
        </is>
      </c>
      <c r="C39" s="421" t="n"/>
      <c r="D39" s="66" t="n">
        <v>0</v>
      </c>
      <c r="E39" s="67" t="n">
        <v>0</v>
      </c>
      <c r="F39" s="66" t="n">
        <v>0</v>
      </c>
      <c r="G39" s="67" t="n">
        <v>0</v>
      </c>
      <c r="I39" s="66" t="n">
        <v>0</v>
      </c>
      <c r="J39" s="67" t="n">
        <v>0</v>
      </c>
    </row>
    <row r="40" ht="12.75" customHeight="1" s="426">
      <c r="A40" s="17" t="n">
        <v>2</v>
      </c>
      <c r="B40" s="420" t="inlineStr">
        <is>
          <t>&gt; 1,5 years and &lt;= 2 years</t>
        </is>
      </c>
      <c r="C40" s="420" t="n"/>
      <c r="D40" s="68" t="n">
        <v>0</v>
      </c>
      <c r="E40" s="238" t="n">
        <v>0</v>
      </c>
      <c r="F40" s="68" t="n">
        <v>0</v>
      </c>
      <c r="G40" s="238" t="n">
        <v>0</v>
      </c>
      <c r="I40" s="66" t="n">
        <v>0</v>
      </c>
      <c r="J40" s="67" t="n">
        <v>0</v>
      </c>
    </row>
    <row r="41" ht="12.75" customHeight="1" s="426">
      <c r="A41" s="17" t="n">
        <v>2</v>
      </c>
      <c r="B41" s="420" t="inlineStr">
        <is>
          <t>&gt; 2 years and &lt;= 3 years</t>
        </is>
      </c>
      <c r="C41" s="420" t="n"/>
      <c r="D41" s="68" t="n">
        <v>0</v>
      </c>
      <c r="E41" s="238" t="n">
        <v>0</v>
      </c>
      <c r="F41" s="68" t="n">
        <v>0</v>
      </c>
      <c r="G41" s="238" t="n">
        <v>0</v>
      </c>
      <c r="I41" s="66" t="n">
        <v>0</v>
      </c>
      <c r="J41" s="67" t="n">
        <v>0</v>
      </c>
    </row>
    <row r="42" ht="12.75" customHeight="1" s="426">
      <c r="A42" s="17" t="n">
        <v>2</v>
      </c>
      <c r="B42" s="420" t="inlineStr">
        <is>
          <t>&gt; 3 years and &lt;= 4 years</t>
        </is>
      </c>
      <c r="C42" s="420" t="n"/>
      <c r="D42" s="68" t="n">
        <v>0</v>
      </c>
      <c r="E42" s="238" t="n">
        <v>0</v>
      </c>
      <c r="F42" s="68" t="n">
        <v>0</v>
      </c>
      <c r="G42" s="238" t="n">
        <v>0</v>
      </c>
      <c r="I42" s="66" t="n">
        <v>0</v>
      </c>
      <c r="J42" s="67" t="n">
        <v>0</v>
      </c>
    </row>
    <row r="43" ht="12.75" customHeight="1" s="426">
      <c r="A43" s="17" t="n">
        <v>2</v>
      </c>
      <c r="B43" s="420" t="inlineStr">
        <is>
          <t>&gt; 4 years and &lt;= 5 years</t>
        </is>
      </c>
      <c r="C43" s="420" t="n"/>
      <c r="D43" s="68" t="n">
        <v>0</v>
      </c>
      <c r="E43" s="238" t="n">
        <v>0</v>
      </c>
      <c r="F43" s="68" t="n">
        <v>0</v>
      </c>
      <c r="G43" s="238" t="n">
        <v>0</v>
      </c>
      <c r="I43" s="66" t="n">
        <v>0</v>
      </c>
      <c r="J43" s="67" t="n">
        <v>0</v>
      </c>
    </row>
    <row r="44" ht="12.75" customHeight="1" s="426">
      <c r="B44" s="420" t="inlineStr">
        <is>
          <t>&gt; 5 years and &lt;= 10 years</t>
        </is>
      </c>
      <c r="C44" s="421" t="n"/>
      <c r="D44" s="66" t="n">
        <v>0</v>
      </c>
      <c r="E44" s="67" t="n">
        <v>0</v>
      </c>
      <c r="F44" s="66" t="n">
        <v>0</v>
      </c>
      <c r="G44" s="67" t="n">
        <v>0</v>
      </c>
      <c r="I44" s="66" t="n">
        <v>0</v>
      </c>
      <c r="J44" s="67" t="n">
        <v>0</v>
      </c>
    </row>
    <row r="45" ht="12.75" customHeight="1" s="426">
      <c r="A45" s="17" t="n">
        <v>3</v>
      </c>
      <c r="B45" s="420" t="inlineStr">
        <is>
          <t>&gt; 10 years</t>
        </is>
      </c>
      <c r="C45" s="421" t="n"/>
      <c r="D45" s="66" t="n">
        <v>0</v>
      </c>
      <c r="E45" s="67" t="n">
        <v>0</v>
      </c>
      <c r="F45" s="66" t="n">
        <v>0</v>
      </c>
      <c r="G45" s="67" t="n">
        <v>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1046.712435</v>
      </c>
      <c r="E9" s="76" t="n">
        <v>962.248438</v>
      </c>
    </row>
    <row r="10" ht="12.75" customHeight="1" s="426">
      <c r="A10" s="17" t="n">
        <v>0</v>
      </c>
      <c r="B10" s="77" t="inlineStr">
        <is>
          <t>more than 300,000 Euros up to 1 mn. Euros</t>
        </is>
      </c>
      <c r="C10" s="77" t="n"/>
      <c r="D10" s="66" t="n">
        <v>10.6499</v>
      </c>
      <c r="E10" s="76" t="n">
        <v>7.000613</v>
      </c>
    </row>
    <row r="11" ht="12.75" customHeight="1" s="426">
      <c r="A11" s="17" t="n"/>
      <c r="B11" s="77" t="inlineStr">
        <is>
          <t>more than 1 mn. Euros up to 10 mn. Euros</t>
        </is>
      </c>
      <c r="C11" s="77" t="n"/>
      <c r="D11" s="66" t="n">
        <v>0</v>
      </c>
      <c r="E11" s="76" t="n">
        <v>0</v>
      </c>
    </row>
    <row r="12" ht="12.75" customHeight="1" s="426">
      <c r="A12" s="17" t="n">
        <v>0</v>
      </c>
      <c r="B12" s="77" t="inlineStr">
        <is>
          <t>more than 10 mn. Euros</t>
        </is>
      </c>
      <c r="C12" s="77" t="n"/>
      <c r="D12" s="66" t="n">
        <v>0</v>
      </c>
      <c r="E12" s="76" t="n">
        <v>0</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0</v>
      </c>
      <c r="E21" s="67" t="n">
        <v>0</v>
      </c>
    </row>
    <row r="22" ht="12.75" customHeight="1" s="426">
      <c r="A22" s="17" t="n">
        <v>1</v>
      </c>
      <c r="B22" s="77" t="inlineStr">
        <is>
          <t>more than 10 mn. Euros up to 100 mn. Euros</t>
        </is>
      </c>
      <c r="C22" s="77" t="n"/>
      <c r="D22" s="68" t="n">
        <v>0</v>
      </c>
      <c r="E22" s="79" t="n">
        <v>0</v>
      </c>
    </row>
    <row r="23" ht="12.75" customHeight="1" s="426">
      <c r="A23" s="17" t="n">
        <v>1</v>
      </c>
      <c r="B23" s="77" t="inlineStr">
        <is>
          <t>more than 100 mn. Euros</t>
        </is>
      </c>
      <c r="C23" s="82" t="n"/>
      <c r="D23" s="83" t="n">
        <v>0</v>
      </c>
      <c r="E23" s="84" t="n">
        <v>0</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v>
      </c>
    </row>
    <row r="34" ht="12.75" customHeight="1" s="426">
      <c r="A34" s="17" t="n">
        <v>2</v>
      </c>
      <c r="B34" s="77" t="inlineStr">
        <is>
          <t>more than 500,000 Euros up to 5 mn. Euros</t>
        </is>
      </c>
      <c r="C34" s="77" t="n"/>
      <c r="D34" s="68" t="n">
        <v>0</v>
      </c>
      <c r="E34" s="79" t="n">
        <v>0</v>
      </c>
    </row>
    <row r="35" ht="12.75" customHeight="1" s="426">
      <c r="A35" s="17" t="n">
        <v>2</v>
      </c>
      <c r="B35" s="77" t="inlineStr">
        <is>
          <t>more than 5 mn. Euros</t>
        </is>
      </c>
      <c r="C35" s="82" t="n"/>
      <c r="D35" s="83" t="n">
        <v>0</v>
      </c>
      <c r="E35" s="84" t="n">
        <v>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274.478213</v>
      </c>
      <c r="H16" s="106" t="n">
        <v>782.8841210000001</v>
      </c>
      <c r="I16" s="106" t="n">
        <v>0</v>
      </c>
      <c r="J16" s="106" t="n">
        <v>0</v>
      </c>
      <c r="K16" s="106" t="n">
        <v>0</v>
      </c>
      <c r="L16" s="106">
        <f>SUM(M16:R16)</f>
        <v/>
      </c>
      <c r="M16" s="106" t="n">
        <v>0</v>
      </c>
      <c r="N16" s="106" t="n">
        <v>0</v>
      </c>
      <c r="O16" s="106" t="n">
        <v>0</v>
      </c>
      <c r="P16" s="106" t="n">
        <v>0</v>
      </c>
      <c r="Q16" s="106" t="n">
        <v>0</v>
      </c>
      <c r="R16" s="106" t="n">
        <v>0</v>
      </c>
      <c r="S16" s="107" t="n">
        <v>0</v>
      </c>
      <c r="T16" s="289" t="n">
        <v>0</v>
      </c>
    </row>
    <row r="17" ht="12.75" customHeight="1" s="426">
      <c r="C17" s="102" t="n"/>
      <c r="D17" s="316">
        <f>"year "&amp;(AktJahr-1)</f>
        <v/>
      </c>
      <c r="E17" s="321">
        <f>F17+L17</f>
        <v/>
      </c>
      <c r="F17" s="108">
        <f>SUM(G17:K17)</f>
        <v/>
      </c>
      <c r="G17" s="108" t="n">
        <v>256.637037</v>
      </c>
      <c r="H17" s="108" t="n">
        <v>712.612013</v>
      </c>
      <c r="I17" s="108" t="n">
        <v>0</v>
      </c>
      <c r="J17" s="108" t="n">
        <v>0</v>
      </c>
      <c r="K17" s="108" t="n">
        <v>0</v>
      </c>
      <c r="L17" s="108">
        <f>SUM(M17:R17)</f>
        <v/>
      </c>
      <c r="M17" s="108" t="n">
        <v>0</v>
      </c>
      <c r="N17" s="108" t="n">
        <v>0</v>
      </c>
      <c r="O17" s="108" t="n">
        <v>0</v>
      </c>
      <c r="P17" s="108" t="n">
        <v>0</v>
      </c>
      <c r="Q17" s="108" t="n">
        <v>0</v>
      </c>
      <c r="R17" s="108" t="n">
        <v>0</v>
      </c>
      <c r="S17" s="109" t="n">
        <v>0</v>
      </c>
      <c r="T17" s="322" t="n">
        <v>0</v>
      </c>
    </row>
    <row r="18" ht="12.75" customHeight="1" s="426">
      <c r="B18" s="13" t="inlineStr">
        <is>
          <t>DE</t>
        </is>
      </c>
      <c r="C18" s="104" t="inlineStr">
        <is>
          <t>Germany</t>
        </is>
      </c>
      <c r="D18" s="309">
        <f>$D$16</f>
        <v/>
      </c>
      <c r="E18" s="288">
        <f>F18+L18</f>
        <v/>
      </c>
      <c r="F18" s="106">
        <f>SUM(G18:K18)</f>
        <v/>
      </c>
      <c r="G18" s="106" t="n">
        <v>274.478213</v>
      </c>
      <c r="H18" s="106" t="n">
        <v>782.8841210000001</v>
      </c>
      <c r="I18" s="106" t="n">
        <v>0</v>
      </c>
      <c r="J18" s="106" t="n">
        <v>0</v>
      </c>
      <c r="K18" s="106" t="n">
        <v>0</v>
      </c>
      <c r="L18" s="106">
        <f>SUM(M18:R18)</f>
        <v/>
      </c>
      <c r="M18" s="106" t="n">
        <v>0</v>
      </c>
      <c r="N18" s="106" t="n">
        <v>0</v>
      </c>
      <c r="O18" s="106" t="n">
        <v>0</v>
      </c>
      <c r="P18" s="106" t="n">
        <v>0</v>
      </c>
      <c r="Q18" s="106" t="n">
        <v>0</v>
      </c>
      <c r="R18" s="106" t="n">
        <v>0</v>
      </c>
      <c r="S18" s="107" t="n">
        <v>0</v>
      </c>
      <c r="T18" s="289" t="n">
        <v>0</v>
      </c>
    </row>
    <row r="19" ht="12.75" customHeight="1" s="426">
      <c r="C19" s="102" t="n"/>
      <c r="D19" s="316">
        <f>$D$17</f>
        <v/>
      </c>
      <c r="E19" s="321">
        <f>F19+L19</f>
        <v/>
      </c>
      <c r="F19" s="108">
        <f>SUM(G19:K19)</f>
        <v/>
      </c>
      <c r="G19" s="108" t="n">
        <v>256.637037</v>
      </c>
      <c r="H19" s="108" t="n">
        <v>712.612013</v>
      </c>
      <c r="I19" s="108" t="n">
        <v>0</v>
      </c>
      <c r="J19" s="108" t="n">
        <v>0</v>
      </c>
      <c r="K19" s="108" t="n">
        <v>0</v>
      </c>
      <c r="L19" s="108">
        <f>SUM(M19:R19)</f>
        <v/>
      </c>
      <c r="M19" s="108" t="n">
        <v>0</v>
      </c>
      <c r="N19" s="108" t="n">
        <v>0</v>
      </c>
      <c r="O19" s="108" t="n">
        <v>0</v>
      </c>
      <c r="P19" s="108" t="n">
        <v>0</v>
      </c>
      <c r="Q19" s="108" t="n">
        <v>0</v>
      </c>
      <c r="R19" s="108" t="n">
        <v>0</v>
      </c>
      <c r="S19" s="109" t="n">
        <v>0</v>
      </c>
      <c r="T19" s="322" t="n">
        <v>0</v>
      </c>
    </row>
    <row r="20" ht="12.75" customHeight="1" s="426">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26">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26">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26">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26">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26">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26">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26">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26">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26">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26">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0</v>
      </c>
      <c r="G13" s="146" t="n">
        <v>0</v>
      </c>
      <c r="H13" s="147" t="n">
        <v>0</v>
      </c>
      <c r="I13" s="147" t="n">
        <v>0</v>
      </c>
      <c r="J13" s="148" t="n">
        <v>0</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0</v>
      </c>
      <c r="G15" s="146" t="n">
        <v>0</v>
      </c>
      <c r="H15" s="147" t="n">
        <v>0</v>
      </c>
      <c r="I15" s="147" t="n">
        <v>0</v>
      </c>
      <c r="J15" s="148" t="n">
        <v>0</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0</v>
      </c>
      <c r="G12" s="160" t="n">
        <v>0</v>
      </c>
      <c r="H12" s="161" t="n">
        <v>0</v>
      </c>
      <c r="I12" s="302" t="n">
        <v>0</v>
      </c>
    </row>
    <row r="13" ht="12.75" customHeight="1" s="426">
      <c r="C13" s="78" t="n"/>
      <c r="D13" s="310">
        <f>"year "&amp;(AktJahr-1)</f>
        <v/>
      </c>
      <c r="E13" s="290">
        <f>SUM(F13:G13)</f>
        <v/>
      </c>
      <c r="F13" s="163" t="n">
        <v>0</v>
      </c>
      <c r="G13" s="164" t="n">
        <v>0</v>
      </c>
      <c r="H13" s="165" t="n">
        <v>0</v>
      </c>
      <c r="I13" s="303" t="n">
        <v>0</v>
      </c>
    </row>
    <row r="14" ht="12.75" customHeight="1" s="426">
      <c r="B14" s="13" t="inlineStr">
        <is>
          <t>DE</t>
        </is>
      </c>
      <c r="C14" s="104" t="inlineStr">
        <is>
          <t>Germany</t>
        </is>
      </c>
      <c r="D14" s="309">
        <f>$D$12</f>
        <v/>
      </c>
      <c r="E14" s="288">
        <f>SUM(F14:G14)</f>
        <v/>
      </c>
      <c r="F14" s="159" t="n">
        <v>0</v>
      </c>
      <c r="G14" s="160" t="n">
        <v>0</v>
      </c>
      <c r="H14" s="166" t="n">
        <v>0</v>
      </c>
      <c r="I14" s="304" t="n">
        <v>0</v>
      </c>
    </row>
    <row r="15" ht="12.75" customHeight="1" s="426">
      <c r="C15" s="78" t="n"/>
      <c r="D15" s="310">
        <f>$D$13</f>
        <v/>
      </c>
      <c r="E15" s="290">
        <f>SUM(F15:G15)</f>
        <v/>
      </c>
      <c r="F15" s="163" t="n">
        <v>0</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0</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0</v>
      </c>
      <c r="G42" s="160" t="n">
        <v>0</v>
      </c>
      <c r="H42" s="166" t="n">
        <v>0</v>
      </c>
      <c r="I42" s="304" t="n">
        <v>0</v>
      </c>
    </row>
    <row r="43" ht="12.75" customHeight="1" s="426">
      <c r="C43" s="78" t="n"/>
      <c r="D43" s="310">
        <f>$D$13</f>
        <v/>
      </c>
      <c r="E43" s="290">
        <f>SUM(F43:G43)</f>
        <v/>
      </c>
      <c r="F43" s="163" t="n">
        <v>0</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0</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0</v>
      </c>
      <c r="G114" s="160" t="n">
        <v>0</v>
      </c>
      <c r="H114" s="166" t="n">
        <v>0</v>
      </c>
      <c r="I114" s="304" t="n">
        <v>0</v>
      </c>
    </row>
    <row r="115" ht="12.75" customHeight="1" s="426">
      <c r="C115" s="78" t="n"/>
      <c r="D115" s="310">
        <f>$D$13</f>
        <v/>
      </c>
      <c r="E115" s="290">
        <f>SUM(F115:G115)</f>
        <v/>
      </c>
      <c r="F115" s="163" t="n">
        <v>0</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0</v>
      </c>
      <c r="G118" s="160" t="n">
        <v>0</v>
      </c>
      <c r="H118" s="166" t="n">
        <v>0</v>
      </c>
      <c r="I118" s="304" t="n">
        <v>0</v>
      </c>
    </row>
    <row r="119" ht="12.75" customHeight="1" s="426">
      <c r="C119" s="78" t="n"/>
      <c r="D119" s="310">
        <f>$D$13</f>
        <v/>
      </c>
      <c r="E119" s="290">
        <f>SUM(F119:G119)</f>
        <v/>
      </c>
      <c r="F119" s="163" t="n">
        <v>0</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0</v>
      </c>
      <c r="G157" s="164" t="n">
        <v>0</v>
      </c>
      <c r="H157" s="166" t="n">
        <v>0</v>
      </c>
      <c r="I157" s="304" t="n">
        <v>0</v>
      </c>
    </row>
    <row r="158" ht="12.75" customHeight="1" s="426">
      <c r="B158" s="13" t="inlineStr">
        <is>
          <t>IE</t>
        </is>
      </c>
      <c r="C158" s="104" t="inlineStr">
        <is>
          <t>Great Britain</t>
        </is>
      </c>
      <c r="D158" s="309">
        <f>$D$12</f>
        <v/>
      </c>
      <c r="E158" s="288">
        <f>SUM(F158:G158)</f>
        <v/>
      </c>
      <c r="F158" s="159" t="n">
        <v>0</v>
      </c>
      <c r="G158" s="160" t="n">
        <v>0</v>
      </c>
      <c r="H158" s="166" t="n">
        <v>0</v>
      </c>
      <c r="I158" s="304" t="n">
        <v>0</v>
      </c>
    </row>
    <row r="159" ht="12.75" customHeight="1" s="426">
      <c r="C159" s="78" t="n"/>
      <c r="D159" s="310">
        <f>$D$13</f>
        <v/>
      </c>
      <c r="E159" s="290">
        <f>SUM(F159:G159)</f>
        <v/>
      </c>
      <c r="F159" s="163" t="n">
        <v>0</v>
      </c>
      <c r="G159" s="164" t="n">
        <v>0</v>
      </c>
      <c r="H159" s="166" t="n">
        <v>0</v>
      </c>
      <c r="I159" s="304" t="n">
        <v>0</v>
      </c>
    </row>
    <row r="160" ht="12.75" customHeight="1" s="426">
      <c r="B160" s="13" t="inlineStr">
        <is>
          <t>IS</t>
        </is>
      </c>
      <c r="C160" s="104" t="inlineStr">
        <is>
          <t>Greece</t>
        </is>
      </c>
      <c r="D160" s="309">
        <f>$D$12</f>
        <v/>
      </c>
      <c r="E160" s="288">
        <f>SUM(F160:G160)</f>
        <v/>
      </c>
      <c r="F160" s="159" t="n">
        <v>0</v>
      </c>
      <c r="G160" s="160" t="n">
        <v>0</v>
      </c>
      <c r="H160" s="166" t="n">
        <v>0</v>
      </c>
      <c r="I160" s="304" t="n">
        <v>0</v>
      </c>
    </row>
    <row r="161" ht="12.75" customHeight="1" s="426">
      <c r="C161" s="78" t="n"/>
      <c r="D161" s="310">
        <f>$D$13</f>
        <v/>
      </c>
      <c r="E161" s="290">
        <f>SUM(F161:G161)</f>
        <v/>
      </c>
      <c r="F161" s="163" t="n">
        <v>0</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0</v>
      </c>
      <c r="G182" s="160" t="n">
        <v>0</v>
      </c>
      <c r="H182" s="166" t="n">
        <v>0</v>
      </c>
      <c r="I182" s="304" t="n">
        <v>0</v>
      </c>
    </row>
    <row r="183" ht="12.75" customHeight="1" s="426">
      <c r="C183" s="78" t="n"/>
      <c r="D183" s="310">
        <f>$D$13</f>
        <v/>
      </c>
      <c r="E183" s="290">
        <f>SUM(F183:G183)</f>
        <v/>
      </c>
      <c r="F183" s="163" t="n">
        <v>0</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0</v>
      </c>
      <c r="G234" s="160" t="n">
        <v>0</v>
      </c>
      <c r="H234" s="166" t="n">
        <v>0</v>
      </c>
      <c r="I234" s="304" t="n">
        <v>0</v>
      </c>
    </row>
    <row r="235" ht="12.75" customHeight="1" s="426">
      <c r="C235" s="78" t="n"/>
      <c r="D235" s="310">
        <f>$D$13</f>
        <v/>
      </c>
      <c r="E235" s="290">
        <f>SUM(F235:G235)</f>
        <v/>
      </c>
      <c r="F235" s="163" t="n">
        <v>0</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0</v>
      </c>
      <c r="G258" s="160" t="n">
        <v>0</v>
      </c>
      <c r="H258" s="166" t="n">
        <v>0</v>
      </c>
      <c r="I258" s="304" t="n">
        <v>0</v>
      </c>
    </row>
    <row r="259" ht="12.75" customHeight="1" s="426">
      <c r="C259" s="78" t="n"/>
      <c r="D259" s="310">
        <f>$D$13</f>
        <v/>
      </c>
      <c r="E259" s="290">
        <f>SUM(F259:G259)</f>
        <v/>
      </c>
      <c r="F259" s="163" t="n">
        <v>0</v>
      </c>
      <c r="G259" s="164" t="n">
        <v>0</v>
      </c>
      <c r="H259" s="166" t="n">
        <v>0</v>
      </c>
      <c r="I259" s="304" t="n">
        <v>0</v>
      </c>
    </row>
    <row r="260" ht="12.75" customHeight="1" s="426">
      <c r="B260" s="13" t="inlineStr">
        <is>
          <t>MD</t>
        </is>
      </c>
      <c r="C260" s="104" t="inlineStr">
        <is>
          <t>Marshall Islands</t>
        </is>
      </c>
      <c r="D260" s="309">
        <f>$D$12</f>
        <v/>
      </c>
      <c r="E260" s="288">
        <f>SUM(F260:G260)</f>
        <v/>
      </c>
      <c r="F260" s="159" t="n">
        <v>0</v>
      </c>
      <c r="G260" s="160" t="n">
        <v>0</v>
      </c>
      <c r="H260" s="166" t="n">
        <v>0</v>
      </c>
      <c r="I260" s="304" t="n">
        <v>0</v>
      </c>
    </row>
    <row r="261" ht="12.75" customHeight="1" s="426">
      <c r="C261" s="78" t="n"/>
      <c r="D261" s="310">
        <f>$D$13</f>
        <v/>
      </c>
      <c r="E261" s="290">
        <f>SUM(F261:G261)</f>
        <v/>
      </c>
      <c r="F261" s="163" t="n">
        <v>0</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0</v>
      </c>
      <c r="G310" s="160" t="n">
        <v>0</v>
      </c>
      <c r="H310" s="166" t="n">
        <v>0</v>
      </c>
      <c r="I310" s="304" t="n">
        <v>0</v>
      </c>
    </row>
    <row r="311" ht="12.75" customHeight="1" s="426">
      <c r="C311" s="78" t="n"/>
      <c r="D311" s="310">
        <f>$D$13</f>
        <v/>
      </c>
      <c r="E311" s="290">
        <f>SUM(F311:G311)</f>
        <v/>
      </c>
      <c r="F311" s="163" t="n">
        <v>0</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0</v>
      </c>
      <c r="G356" s="160" t="n">
        <v>0</v>
      </c>
      <c r="H356" s="166" t="n">
        <v>0</v>
      </c>
      <c r="I356" s="304" t="n">
        <v>0</v>
      </c>
    </row>
    <row r="357" ht="12.75" customHeight="1" s="426">
      <c r="C357" s="78" t="n"/>
      <c r="D357" s="310">
        <f>$D$13</f>
        <v/>
      </c>
      <c r="E357" s="290">
        <f>SUM(F357:G357)</f>
        <v/>
      </c>
      <c r="F357" s="163" t="n">
        <v>0</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25.5</v>
      </c>
      <c r="F13" s="106" t="n">
        <v>0</v>
      </c>
      <c r="G13" s="106" t="n">
        <v>0</v>
      </c>
      <c r="H13" s="144" t="n">
        <v>10.5</v>
      </c>
      <c r="I13" s="106" t="n">
        <v>0</v>
      </c>
      <c r="J13" s="289" t="n">
        <v>15</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0</v>
      </c>
      <c r="F17" s="106" t="n">
        <v>0</v>
      </c>
      <c r="G17" s="106" t="n">
        <v>0</v>
      </c>
      <c r="H17" s="144" t="n">
        <v>0</v>
      </c>
      <c r="I17" s="106" t="n">
        <v>0</v>
      </c>
      <c r="J17" s="289" t="n">
        <v>0</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0</v>
      </c>
      <c r="F21" s="106" t="n">
        <v>0</v>
      </c>
      <c r="G21" s="106" t="n">
        <v>0</v>
      </c>
      <c r="H21" s="144" t="n">
        <v>0</v>
      </c>
      <c r="I21" s="106" t="n">
        <v>0</v>
      </c>
      <c r="J21" s="289" t="n">
        <v>0</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0</v>
      </c>
      <c r="F23" s="106" t="n">
        <v>0</v>
      </c>
      <c r="G23" s="106" t="n">
        <v>0</v>
      </c>
      <c r="H23" s="144" t="n">
        <v>0</v>
      </c>
      <c r="I23" s="106" t="n">
        <v>0</v>
      </c>
      <c r="J23" s="289" t="n">
        <v>0</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0</v>
      </c>
      <c r="F25" s="106" t="n">
        <v>0</v>
      </c>
      <c r="G25" s="106" t="n">
        <v>0</v>
      </c>
      <c r="H25" s="144" t="n">
        <v>0</v>
      </c>
      <c r="I25" s="106" t="n">
        <v>0</v>
      </c>
      <c r="J25" s="289" t="n">
        <v>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15</v>
      </c>
      <c r="F27" s="106" t="n">
        <v>0</v>
      </c>
      <c r="G27" s="106" t="n">
        <v>0</v>
      </c>
      <c r="H27" s="144" t="n">
        <v>0</v>
      </c>
      <c r="I27" s="106" t="n">
        <v>0</v>
      </c>
      <c r="J27" s="289" t="n">
        <v>15</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0</v>
      </c>
      <c r="F33" s="106" t="n">
        <v>0</v>
      </c>
      <c r="G33" s="106" t="n">
        <v>0</v>
      </c>
      <c r="H33" s="144" t="n">
        <v>0</v>
      </c>
      <c r="I33" s="106" t="n">
        <v>0</v>
      </c>
      <c r="J33" s="289" t="n">
        <v>0</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0</v>
      </c>
      <c r="F35" s="106" t="n">
        <v>0</v>
      </c>
      <c r="G35" s="106" t="n">
        <v>0</v>
      </c>
      <c r="H35" s="144" t="n">
        <v>0</v>
      </c>
      <c r="I35" s="106" t="n">
        <v>0</v>
      </c>
      <c r="J35" s="289" t="n">
        <v>0</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0</v>
      </c>
      <c r="F37" s="106" t="n">
        <v>0</v>
      </c>
      <c r="G37" s="106" t="n">
        <v>0</v>
      </c>
      <c r="H37" s="144" t="n">
        <v>0</v>
      </c>
      <c r="I37" s="106" t="n">
        <v>0</v>
      </c>
      <c r="J37" s="289" t="n">
        <v>0</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0</v>
      </c>
      <c r="F39" s="106" t="n">
        <v>0</v>
      </c>
      <c r="G39" s="106" t="n">
        <v>0</v>
      </c>
      <c r="H39" s="144" t="n">
        <v>0</v>
      </c>
      <c r="I39" s="106" t="n">
        <v>0</v>
      </c>
      <c r="J39" s="289" t="n">
        <v>0</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0</v>
      </c>
      <c r="F41" s="106" t="n">
        <v>0</v>
      </c>
      <c r="G41" s="106" t="n">
        <v>0</v>
      </c>
      <c r="H41" s="144" t="n">
        <v>0</v>
      </c>
      <c r="I41" s="106" t="n">
        <v>0</v>
      </c>
      <c r="J41" s="289" t="n">
        <v>0</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0</v>
      </c>
      <c r="F43" s="106" t="n">
        <v>0</v>
      </c>
      <c r="G43" s="106" t="n">
        <v>0</v>
      </c>
      <c r="H43" s="144" t="n">
        <v>0</v>
      </c>
      <c r="I43" s="106" t="n">
        <v>0</v>
      </c>
      <c r="J43" s="289" t="n">
        <v>0</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0</v>
      </c>
      <c r="F47" s="106" t="n">
        <v>0</v>
      </c>
      <c r="G47" s="106" t="n">
        <v>0</v>
      </c>
      <c r="H47" s="144" t="n">
        <v>0</v>
      </c>
      <c r="I47" s="106" t="n">
        <v>0</v>
      </c>
      <c r="J47" s="289" t="n">
        <v>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0</v>
      </c>
      <c r="F49" s="106" t="n">
        <v>0</v>
      </c>
      <c r="G49" s="106" t="n">
        <v>0</v>
      </c>
      <c r="H49" s="144" t="n">
        <v>0</v>
      </c>
      <c r="I49" s="106" t="n">
        <v>0</v>
      </c>
      <c r="J49" s="289" t="n">
        <v>0</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0</v>
      </c>
      <c r="F51" s="106" t="n">
        <v>0</v>
      </c>
      <c r="G51" s="106" t="n">
        <v>0</v>
      </c>
      <c r="H51" s="144" t="n">
        <v>0</v>
      </c>
      <c r="I51" s="106" t="n">
        <v>0</v>
      </c>
      <c r="J51" s="289" t="n">
        <v>0</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0</v>
      </c>
      <c r="F57" s="106" t="n">
        <v>0</v>
      </c>
      <c r="G57" s="106" t="n">
        <v>0</v>
      </c>
      <c r="H57" s="144" t="n">
        <v>0</v>
      </c>
      <c r="I57" s="106" t="n">
        <v>0</v>
      </c>
      <c r="J57" s="289" t="n">
        <v>0</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0</v>
      </c>
      <c r="F59" s="106" t="n">
        <v>0</v>
      </c>
      <c r="G59" s="106" t="n">
        <v>0</v>
      </c>
      <c r="H59" s="144" t="n">
        <v>0</v>
      </c>
      <c r="I59" s="106" t="n">
        <v>0</v>
      </c>
      <c r="J59" s="289" t="n">
        <v>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0</v>
      </c>
      <c r="F61" s="106" t="n">
        <v>0</v>
      </c>
      <c r="G61" s="106" t="n">
        <v>0</v>
      </c>
      <c r="H61" s="144" t="n">
        <v>0</v>
      </c>
      <c r="I61" s="106" t="n">
        <v>0</v>
      </c>
      <c r="J61" s="289" t="n">
        <v>0</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0</v>
      </c>
      <c r="F63" s="106" t="n">
        <v>0</v>
      </c>
      <c r="G63" s="106" t="n">
        <v>0</v>
      </c>
      <c r="H63" s="144" t="n">
        <v>0</v>
      </c>
      <c r="I63" s="106" t="n">
        <v>0</v>
      </c>
      <c r="J63" s="289" t="n">
        <v>0</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0</v>
      </c>
      <c r="F77" s="106" t="n">
        <v>0</v>
      </c>
      <c r="G77" s="106" t="n">
        <v>0</v>
      </c>
      <c r="H77" s="144" t="n">
        <v>0</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0</v>
      </c>
      <c r="F79" s="106" t="n">
        <v>0</v>
      </c>
      <c r="G79" s="106" t="n">
        <v>0</v>
      </c>
      <c r="H79" s="144" t="n">
        <v>0</v>
      </c>
      <c r="I79" s="106" t="n">
        <v>0</v>
      </c>
      <c r="J79" s="289" t="n">
        <v>0</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0</v>
      </c>
      <c r="F83" s="106" t="n">
        <v>0</v>
      </c>
      <c r="G83" s="106" t="n">
        <v>0</v>
      </c>
      <c r="H83" s="144" t="n">
        <v>0</v>
      </c>
      <c r="I83" s="106" t="n">
        <v>0</v>
      </c>
      <c r="J83" s="289" t="n">
        <v>0</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10.5</v>
      </c>
      <c r="F87" s="106" t="n">
        <v>0</v>
      </c>
      <c r="G87" s="106" t="n">
        <v>0</v>
      </c>
      <c r="H87" s="144" t="n">
        <v>10.5</v>
      </c>
      <c r="I87" s="106" t="n">
        <v>0</v>
      </c>
      <c r="J87" s="289" t="n">
        <v>0</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0</v>
      </c>
      <c r="F89" s="106" t="n">
        <v>0</v>
      </c>
      <c r="G89" s="106" t="n">
        <v>0</v>
      </c>
      <c r="H89" s="144" t="n">
        <v>0</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2022-10-30T22:04:34Z</dcterms:modified>
  <cp:lastModifiedBy>Kamil Popanda</cp:lastModifiedBy>
  <cp:revision>31</cp:revision>
  <cp:lastPrinted>2022-10-20T16:33:38Z</cp:lastPrinted>
</cp:coreProperties>
</file>