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0" fillId="0" borderId="65"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5905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Bayerische Landesbank</t>
        </is>
      </c>
      <c r="H2" s="4" t="n"/>
      <c r="I2" s="4" t="n"/>
    </row>
    <row r="3" ht="15" customHeight="1" s="419">
      <c r="G3" s="5" t="inlineStr">
        <is>
          <t>Brienner Str. 18</t>
        </is>
      </c>
      <c r="H3" s="6" t="n"/>
      <c r="I3" s="6" t="n"/>
    </row>
    <row r="4" ht="15" customHeight="1" s="419">
      <c r="G4" s="5" t="inlineStr">
        <is>
          <t>80333 München</t>
        </is>
      </c>
      <c r="H4" s="6" t="n"/>
      <c r="I4" s="6" t="n"/>
      <c r="J4" s="7" t="n"/>
    </row>
    <row r="5" ht="15" customHeight="1" s="419">
      <c r="G5" s="5" t="inlineStr">
        <is>
          <t>Telefon: +49 89 2171 - 01</t>
        </is>
      </c>
      <c r="H5" s="6" t="n"/>
      <c r="I5" s="6" t="n"/>
      <c r="J5" s="7" t="n"/>
    </row>
    <row r="6" ht="15" customHeight="1" s="419">
      <c r="G6" s="5" t="inlineStr">
        <is>
          <t>Telefax: +49 89 2171 - 23578</t>
        </is>
      </c>
      <c r="H6" s="6" t="n"/>
      <c r="I6" s="6" t="n"/>
      <c r="J6" s="7" t="n"/>
    </row>
    <row r="7" ht="15" customHeight="1" s="419">
      <c r="G7" s="5" t="inlineStr">
        <is>
          <t>E-Mail: kontakt@bayernlb.de</t>
        </is>
      </c>
      <c r="H7" s="6" t="n"/>
      <c r="I7" s="6" t="n"/>
    </row>
    <row r="8" ht="14.1" customFormat="1" customHeight="1" s="8">
      <c r="A8" s="9" t="n"/>
      <c r="G8" s="5" t="inlineStr">
        <is>
          <t>Internet: www.bayernlb.de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4" t="inlineStr">
        <is>
          <t>Nominalwert</t>
        </is>
      </c>
      <c r="E19" s="475" t="n"/>
      <c r="F19" s="474" t="inlineStr">
        <is>
          <t>Barwert</t>
        </is>
      </c>
      <c r="G19" s="475"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8498.431033999999</v>
      </c>
      <c r="E21" s="370" t="n">
        <v>5838.89</v>
      </c>
      <c r="F21" s="369" t="n">
        <v>8267.740829</v>
      </c>
      <c r="G21" s="370" t="n">
        <v>5800.480223</v>
      </c>
      <c r="H21" s="369" t="n">
        <v>7962.133379</v>
      </c>
      <c r="I21" s="370" t="n">
        <v>5677.955360999999</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11720.662639</v>
      </c>
      <c r="E23" s="374" t="n">
        <v>11265.525694</v>
      </c>
      <c r="F23" s="373" t="n">
        <v>12070.618417</v>
      </c>
      <c r="G23" s="374" t="n">
        <v>11578.140448</v>
      </c>
      <c r="H23" s="373" t="n">
        <v>11425.446264</v>
      </c>
      <c r="I23" s="374" t="n">
        <v>11171.326739</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353.142079</v>
      </c>
      <c r="E27" s="386" t="n">
        <v>0</v>
      </c>
      <c r="F27" s="385" t="n">
        <v>341.948477</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2869.089526</v>
      </c>
      <c r="E29" s="391" t="n">
        <v>0</v>
      </c>
      <c r="F29" s="390" t="n">
        <v>3460.929112</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3222.2316</v>
      </c>
      <c r="E31" s="27" t="n">
        <v>5426.635694000001</v>
      </c>
      <c r="F31" s="26" t="n">
        <v>3802.8776</v>
      </c>
      <c r="G31" s="27" t="n">
        <v>5777.660225</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4" t="inlineStr">
        <is>
          <t>Nominalwert</t>
        </is>
      </c>
      <c r="E35" s="475" t="n"/>
      <c r="F35" s="474" t="inlineStr">
        <is>
          <t>Barwert</t>
        </is>
      </c>
      <c r="G35" s="475"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15661.259131</v>
      </c>
      <c r="E37" s="370" t="n">
        <v>17189.36923</v>
      </c>
      <c r="F37" s="369" t="n">
        <v>14965.686738</v>
      </c>
      <c r="G37" s="370" t="n">
        <v>17871.966915</v>
      </c>
      <c r="H37" s="369" t="n">
        <v>13596.191638</v>
      </c>
      <c r="I37" s="370" t="n">
        <v>16768.139078</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23549.538835</v>
      </c>
      <c r="E39" s="374" t="n">
        <v>23296.292943</v>
      </c>
      <c r="F39" s="373" t="n">
        <v>22160.263868</v>
      </c>
      <c r="G39" s="374" t="n">
        <v>24574.602907</v>
      </c>
      <c r="H39" s="373" t="n">
        <v>19606.840149</v>
      </c>
      <c r="I39" s="374" t="n">
        <v>21944.201296</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635.6519529999999</v>
      </c>
      <c r="E43" s="386" t="n">
        <v>0</v>
      </c>
      <c r="F43" s="385" t="n">
        <v>594.222936</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7252.627751</v>
      </c>
      <c r="E45" s="391" t="n">
        <v>0</v>
      </c>
      <c r="F45" s="390" t="n">
        <v>6600.354194</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7888.2797</v>
      </c>
      <c r="E47" s="27" t="n">
        <v>6106.923713</v>
      </c>
      <c r="F47" s="26" t="n">
        <v>7194.5771</v>
      </c>
      <c r="G47" s="27" t="n">
        <v>6702.635992</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4" t="inlineStr">
        <is>
          <t>Nominalwert</t>
        </is>
      </c>
      <c r="E51" s="475" t="n"/>
      <c r="F51" s="474" t="inlineStr">
        <is>
          <t>Barwert</t>
        </is>
      </c>
      <c r="G51" s="475"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4" t="inlineStr">
        <is>
          <t>Nominalwert</t>
        </is>
      </c>
      <c r="E67" s="475" t="n"/>
      <c r="F67" s="474" t="inlineStr">
        <is>
          <t>Barwert</t>
        </is>
      </c>
      <c r="G67" s="475"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2" t="inlineStr">
        <is>
          <t>Weitere Deckungswerte für Öffentliche Pfandbriefe nach § 20 Abs. 2 S. 1 Nr. 2, § 20 Abs. 2 S. 1 Nr. 3 a) bis c), § 20 Abs. 2 S. 1 Nr. 4*</t>
        </is>
      </c>
      <c r="F7" s="483" t="n"/>
      <c r="G7" s="483" t="n"/>
      <c r="H7" s="483" t="n"/>
      <c r="I7" s="483" t="n"/>
      <c r="J7" s="483" t="n"/>
      <c r="K7" s="484" t="n"/>
    </row>
    <row r="8" ht="12.75" customHeight="1" s="419">
      <c r="C8" s="23" t="n"/>
      <c r="D8" s="23" t="n"/>
      <c r="E8" s="354" t="inlineStr">
        <is>
          <t>Summe</t>
        </is>
      </c>
      <c r="F8" s="448" t="inlineStr">
        <is>
          <t>davon</t>
        </is>
      </c>
      <c r="G8" s="485" t="n"/>
      <c r="H8" s="485" t="n"/>
      <c r="I8" s="485" t="n"/>
      <c r="J8" s="485" t="n"/>
      <c r="K8" s="486" t="n"/>
    </row>
    <row r="9" ht="25.5" customHeight="1" s="419">
      <c r="C9" s="23" t="n"/>
      <c r="D9" s="23" t="n"/>
      <c r="E9" s="303" t="n"/>
      <c r="F9" s="493" t="inlineStr">
        <is>
          <t xml:space="preserve">Forderungen gem. § 20 Abs. 2 S. 1 Nr. 2
</t>
        </is>
      </c>
      <c r="G9" s="435" t="n"/>
      <c r="H9" s="464" t="inlineStr">
        <is>
          <t xml:space="preserve">Forderungen gem. § 20 Abs. 2 S. 1 Nr. 3 a) bis c)
</t>
        </is>
      </c>
      <c r="I9" s="488" t="n"/>
      <c r="J9" s="453" t="inlineStr">
        <is>
          <t xml:space="preserve">Forderungen gem. § 20 Abs. 2 S. 1 Nr. 4
</t>
        </is>
      </c>
      <c r="K9" s="486" t="n"/>
    </row>
    <row r="10" ht="12.75" customHeight="1" s="419">
      <c r="C10" s="23" t="n"/>
      <c r="D10" s="23" t="n"/>
      <c r="E10" s="303" t="n"/>
      <c r="F10" s="451" t="inlineStr">
        <is>
          <t>Insgesamt</t>
        </is>
      </c>
      <c r="G10" s="233" t="inlineStr">
        <is>
          <t>davon</t>
        </is>
      </c>
      <c r="H10" s="458" t="inlineStr">
        <is>
          <t>Insgesamt</t>
        </is>
      </c>
      <c r="I10" s="233" t="inlineStr">
        <is>
          <t>davon</t>
        </is>
      </c>
      <c r="J10" s="458" t="inlineStr">
        <is>
          <t>Insgesamt</t>
        </is>
      </c>
      <c r="K10" s="357" t="inlineStr">
        <is>
          <t>davon</t>
        </is>
      </c>
    </row>
    <row r="11" ht="57" customHeight="1" s="419">
      <c r="C11" s="104" t="n"/>
      <c r="D11" s="104" t="n"/>
      <c r="E11" s="305" t="n"/>
      <c r="F11" s="490" t="n"/>
      <c r="G11" s="355" t="inlineStr">
        <is>
          <t>gedeckte Schuld-
verschreibungen
gem. Art. 129 Verordnung
(EU) Nr. 575/2013</t>
        </is>
      </c>
      <c r="H11" s="491" t="n"/>
      <c r="I11" s="355" t="inlineStr">
        <is>
          <t>gedeckte Schuld-
verschreibungen
gem. Art. 129 Verordnung
(EU) Nr. 575/2013</t>
        </is>
      </c>
      <c r="J11" s="491"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423.5</v>
      </c>
      <c r="F13" s="84" t="n">
        <v>423.5</v>
      </c>
      <c r="G13" s="123" t="n">
        <v>0</v>
      </c>
      <c r="H13" s="84" t="n">
        <v>0</v>
      </c>
      <c r="I13" s="123" t="n">
        <v>0</v>
      </c>
      <c r="J13" s="84" t="n">
        <v>0</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423.5</v>
      </c>
      <c r="F15" s="84" t="n">
        <v>423.5</v>
      </c>
      <c r="G15" s="123" t="n">
        <v>0</v>
      </c>
      <c r="H15" s="84" t="n">
        <v>0</v>
      </c>
      <c r="I15" s="123" t="n">
        <v>0</v>
      </c>
      <c r="J15" s="84" t="n">
        <v>0</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H91" s="434" t="n"/>
      <c r="J91" s="434"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 Abs. 1 S. 1 Nr. 3
</t>
        </is>
      </c>
      <c r="G9" s="487" t="n"/>
      <c r="H9" s="464" t="inlineStr">
        <is>
          <t xml:space="preserve">Forderungen gem.  § 26 Abs. 1 S. 1 Nr. 5
</t>
        </is>
      </c>
      <c r="I9" s="453" t="inlineStr">
        <is>
          <t xml:space="preserve">Forderungen gem.  § 26 Abs. 1 S. 1 Nr. 4
</t>
        </is>
      </c>
      <c r="J9" s="486" t="n"/>
    </row>
    <row r="10" ht="12.75" customHeight="1" s="419">
      <c r="C10" s="23" t="n"/>
      <c r="D10" s="23" t="n"/>
      <c r="E10" s="303" t="n"/>
      <c r="F10" s="451" t="inlineStr">
        <is>
          <t>Insgesamt</t>
        </is>
      </c>
      <c r="G10" s="232" t="inlineStr">
        <is>
          <t>davon</t>
        </is>
      </c>
      <c r="H10" s="494" t="n"/>
      <c r="I10" s="458" t="inlineStr">
        <is>
          <t>Insgesamt</t>
        </is>
      </c>
      <c r="J10" s="357" t="inlineStr">
        <is>
          <t>davon</t>
        </is>
      </c>
    </row>
    <row r="11" ht="53.25" customHeight="1" s="419">
      <c r="C11" s="104" t="n"/>
      <c r="D11" s="104" t="n"/>
      <c r="E11" s="305" t="n"/>
      <c r="F11" s="490" t="n"/>
      <c r="G11" s="355" t="inlineStr">
        <is>
          <t>gedeckte Schuldverschreibungen gem. Art. 129 Verordnung (EU) Nr. 575/2013</t>
        </is>
      </c>
      <c r="H11" s="495" t="n"/>
      <c r="I11" s="491"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26f Abs. 1 S. 1 Nr. 3
</t>
        </is>
      </c>
      <c r="G9" s="487" t="n"/>
      <c r="H9" s="464" t="inlineStr">
        <is>
          <t xml:space="preserve">Forderungen gem.  § 26f Abs. 1 S. 1 Nr. 4
</t>
        </is>
      </c>
      <c r="I9" s="488" t="n"/>
      <c r="J9" s="453" t="inlineStr">
        <is>
          <t xml:space="preserve">Forderungen gem.  § 26f Abs. 1 S. 1 Nr. 5
</t>
        </is>
      </c>
    </row>
    <row r="10" ht="12.75" customHeight="1" s="419">
      <c r="C10" s="23" t="n"/>
      <c r="D10" s="23" t="n"/>
      <c r="E10" s="303" t="n"/>
      <c r="F10" s="451" t="inlineStr">
        <is>
          <t>Insgesamt</t>
        </is>
      </c>
      <c r="G10" s="232" t="inlineStr">
        <is>
          <t>davon</t>
        </is>
      </c>
      <c r="H10" s="451" t="inlineStr">
        <is>
          <t>Insgesamt</t>
        </is>
      </c>
      <c r="I10" s="232" t="inlineStr">
        <is>
          <t>davon</t>
        </is>
      </c>
      <c r="J10" s="489" t="n"/>
    </row>
    <row r="11" ht="54.75" customHeight="1" s="419">
      <c r="C11" s="104" t="n"/>
      <c r="D11" s="104" t="n"/>
      <c r="E11" s="305" t="n"/>
      <c r="F11" s="490" t="n"/>
      <c r="G11" s="361" t="inlineStr">
        <is>
          <t>gedeckte Schuldverschreibungen gem. Art. 129 Verordnung (EU) Nr. 575/2013</t>
        </is>
      </c>
      <c r="H11" s="490"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8498.431033999999</v>
      </c>
      <c r="E9" s="224" t="n">
        <v>5838.89</v>
      </c>
    </row>
    <row r="10" ht="21.75" customFormat="1" customHeight="1" s="165" thickBot="1">
      <c r="B10" s="249" t="inlineStr">
        <is>
          <t>davon Anteil festverzinslicher Pfandbriefe
§ 28 Abs. 1 Nr. 13  (gewichteter Durchschnitt)</t>
        </is>
      </c>
      <c r="C10" s="166" t="inlineStr">
        <is>
          <t>%</t>
        </is>
      </c>
      <c r="D10" s="167" t="n">
        <v>51.33</v>
      </c>
      <c r="E10" s="209" t="n">
        <v>53.89</v>
      </c>
    </row>
    <row r="11" ht="13.5" customHeight="1" s="419" thickBot="1">
      <c r="B11" s="205" t="n"/>
      <c r="C11" s="21" t="n"/>
      <c r="D11" s="21" t="n"/>
      <c r="E11" s="210" t="n"/>
    </row>
    <row r="12">
      <c r="B12" s="247" t="inlineStr">
        <is>
          <t>Deckungsmasse</t>
        </is>
      </c>
      <c r="C12" s="250" t="inlineStr">
        <is>
          <t>(Mio. €)</t>
        </is>
      </c>
      <c r="D12" s="207" t="n">
        <v>11720.662639</v>
      </c>
      <c r="E12" s="208" t="n">
        <v>11265.525694</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7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67.73999999999999</v>
      </c>
      <c r="E18" s="212" t="n">
        <v>69.81999999999999</v>
      </c>
    </row>
    <row r="19">
      <c r="B19" s="467" t="inlineStr">
        <is>
          <t>Nettobarwert nach § 6 Pfandbrief-Barwertverordnung
je Fremdwährung in Mio. Euro
 § 28 Abs. 1 Nr. 14 (Saldo aus Aktiv-/Passivseite)</t>
        </is>
      </c>
      <c r="C19" s="169" t="inlineStr">
        <is>
          <t>CAD</t>
        </is>
      </c>
      <c r="D19" s="170" t="n">
        <v>0</v>
      </c>
      <c r="E19" s="212" t="n">
        <v>0</v>
      </c>
    </row>
    <row r="20">
      <c r="B20" s="496" t="n"/>
      <c r="C20" s="171" t="inlineStr">
        <is>
          <t>CHF</t>
        </is>
      </c>
      <c r="D20" s="170" t="n">
        <v>85.436486</v>
      </c>
      <c r="E20" s="212" t="n">
        <v>84.72473100000001</v>
      </c>
    </row>
    <row r="21">
      <c r="B21" s="496" t="n"/>
      <c r="C21" s="171" t="inlineStr">
        <is>
          <t>CZK</t>
        </is>
      </c>
      <c r="D21" s="170" t="n">
        <v>0</v>
      </c>
      <c r="E21" s="212" t="n">
        <v>0</v>
      </c>
    </row>
    <row r="22">
      <c r="B22" s="496" t="n"/>
      <c r="C22" s="171" t="inlineStr">
        <is>
          <t>DKK</t>
        </is>
      </c>
      <c r="D22" s="170" t="n">
        <v>0</v>
      </c>
      <c r="E22" s="212" t="n">
        <v>0</v>
      </c>
    </row>
    <row r="23">
      <c r="B23" s="496" t="n"/>
      <c r="C23" s="171" t="inlineStr">
        <is>
          <t>GBP</t>
        </is>
      </c>
      <c r="D23" s="170" t="n">
        <v>101.68525</v>
      </c>
      <c r="E23" s="212" t="n">
        <v>284.092427</v>
      </c>
    </row>
    <row r="24">
      <c r="B24" s="496" t="n"/>
      <c r="C24" s="171" t="inlineStr">
        <is>
          <t>HKD</t>
        </is>
      </c>
      <c r="D24" s="170" t="n">
        <v>0</v>
      </c>
      <c r="E24" s="212" t="n">
        <v>0</v>
      </c>
    </row>
    <row r="25">
      <c r="B25" s="496" t="n"/>
      <c r="C25" s="171" t="inlineStr">
        <is>
          <t>JPY</t>
        </is>
      </c>
      <c r="D25" s="170" t="n">
        <v>0</v>
      </c>
      <c r="E25" s="212" t="n">
        <v>0</v>
      </c>
    </row>
    <row r="26">
      <c r="B26" s="496" t="n"/>
      <c r="C26" s="171" t="inlineStr">
        <is>
          <t>NOK</t>
        </is>
      </c>
      <c r="D26" s="170" t="n">
        <v>0</v>
      </c>
      <c r="E26" s="212" t="n">
        <v>0</v>
      </c>
    </row>
    <row r="27">
      <c r="B27" s="496" t="n"/>
      <c r="C27" s="171" t="inlineStr">
        <is>
          <t>SEK</t>
        </is>
      </c>
      <c r="D27" s="170" t="n">
        <v>32.269396</v>
      </c>
      <c r="E27" s="212" t="n">
        <v>0</v>
      </c>
    </row>
    <row r="28">
      <c r="B28" s="496" t="n"/>
      <c r="C28" s="171" t="inlineStr">
        <is>
          <t>USD</t>
        </is>
      </c>
      <c r="D28" s="170" t="n">
        <v>781.510907</v>
      </c>
      <c r="E28" s="212" t="n">
        <v>777.157179</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4.56</v>
      </c>
      <c r="E30" s="212" t="n">
        <v>4.4</v>
      </c>
    </row>
    <row r="31" ht="21" customHeight="1" s="419">
      <c r="B31" s="172" t="inlineStr">
        <is>
          <t xml:space="preserve">durchschnittlicher gewichteter Beleihungsauslauf
§ 28 Abs. 2 Nr. 3  </t>
        </is>
      </c>
      <c r="C31" s="171" t="inlineStr">
        <is>
          <t>%</t>
        </is>
      </c>
      <c r="D31" s="170" t="n">
        <v>58.04</v>
      </c>
      <c r="E31" s="212" t="n">
        <v>57.99</v>
      </c>
    </row>
    <row r="32" ht="32.25" customHeight="1" s="419" thickBot="1">
      <c r="B32" s="173" t="inlineStr">
        <is>
          <t>durchschnittlicher gewichteter Beleihungsauslauf auf Marktwertbasis
- freiwillige Angabe -  (Durchschnitt)</t>
        </is>
      </c>
      <c r="C32" s="221" t="inlineStr">
        <is>
          <t>%</t>
        </is>
      </c>
      <c r="D32" s="214" t="n">
        <v>0</v>
      </c>
      <c r="E32" s="215" t="n">
        <v>0</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496.864219</v>
      </c>
      <c r="E35" s="212" t="n">
        <v>0</v>
      </c>
    </row>
    <row r="36">
      <c r="A36" s="218" t="n"/>
      <c r="B36" s="242" t="inlineStr">
        <is>
          <t>Tag, an dem sich die größte negative Summe ergibt</t>
        </is>
      </c>
      <c r="C36" s="169" t="inlineStr">
        <is>
          <t>Tag (1-180)</t>
        </is>
      </c>
      <c r="D36" s="362" t="n">
        <v>17</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710.632596</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15661.259131</v>
      </c>
      <c r="E9" s="224" t="n">
        <v>17189.36923</v>
      </c>
    </row>
    <row r="10" ht="21.75" customFormat="1" customHeight="1" s="165" thickBot="1">
      <c r="A10" s="218" t="n">
        <v>1</v>
      </c>
      <c r="B10" s="249" t="inlineStr">
        <is>
          <t>davon Anteil festverzinslicher Pfandbriefe
§ 28 Abs. 1 Nr. 13 (gewichteter Durchschnitt)</t>
        </is>
      </c>
      <c r="C10" s="166" t="inlineStr">
        <is>
          <t>%</t>
        </is>
      </c>
      <c r="D10" s="167" t="n">
        <v>97.64</v>
      </c>
      <c r="E10" s="209" t="n">
        <v>88.23</v>
      </c>
    </row>
    <row r="11" ht="13.5" customHeight="1" s="419" thickBot="1">
      <c r="A11" s="218" t="n">
        <v>1</v>
      </c>
      <c r="B11" s="205" t="n"/>
      <c r="C11" s="21" t="n"/>
      <c r="D11" s="21" t="n"/>
      <c r="E11" s="210" t="n"/>
    </row>
    <row r="12">
      <c r="A12" s="218" t="n">
        <v>1</v>
      </c>
      <c r="B12" s="247" t="inlineStr">
        <is>
          <t>Deckungsmasse</t>
        </is>
      </c>
      <c r="C12" s="251" t="inlineStr">
        <is>
          <t>(Mio. €)</t>
        </is>
      </c>
      <c r="D12" s="223" t="n">
        <v>23549.538835</v>
      </c>
      <c r="E12" s="224" t="n">
        <v>23296.292943</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92.61</v>
      </c>
      <c r="E16" s="212" t="n">
        <v>92.42</v>
      </c>
    </row>
    <row r="17">
      <c r="A17" s="218" t="n"/>
      <c r="B17" s="497" t="inlineStr">
        <is>
          <t>Nettobarwert nach § 6 Pfandbrief-Barwertverordnung
je Fremdwährung in Mio. Euro
§ 28 Abs. 1 Nr. 14 (Saldo aus Aktiv-/Passivseite)</t>
        </is>
      </c>
      <c r="C17" s="171" t="inlineStr">
        <is>
          <t>CAD</t>
        </is>
      </c>
      <c r="D17" s="170" t="n">
        <v>6.895544</v>
      </c>
      <c r="E17" s="212" t="n">
        <v>7.63783</v>
      </c>
    </row>
    <row r="18" customFormat="1" s="165">
      <c r="A18" s="218" t="n"/>
      <c r="B18" s="496" t="n"/>
      <c r="C18" s="171" t="inlineStr">
        <is>
          <t>CHF</t>
        </is>
      </c>
      <c r="D18" s="170" t="n">
        <v>2.539361</v>
      </c>
      <c r="E18" s="212" t="n">
        <v>3.146924</v>
      </c>
    </row>
    <row r="19">
      <c r="A19" s="218" t="n"/>
      <c r="B19" s="496" t="n"/>
      <c r="C19" s="171" t="inlineStr">
        <is>
          <t>CZK</t>
        </is>
      </c>
      <c r="D19" s="170" t="n">
        <v>0</v>
      </c>
      <c r="E19" s="212" t="n">
        <v>0</v>
      </c>
    </row>
    <row r="20">
      <c r="A20" s="218" t="n"/>
      <c r="B20" s="496" t="n"/>
      <c r="C20" s="171" t="inlineStr">
        <is>
          <t>DKK</t>
        </is>
      </c>
      <c r="D20" s="170" t="n">
        <v>0</v>
      </c>
      <c r="E20" s="212" t="n">
        <v>0</v>
      </c>
    </row>
    <row r="21">
      <c r="A21" s="218" t="n">
        <v>1</v>
      </c>
      <c r="B21" s="496" t="n"/>
      <c r="C21" s="171" t="inlineStr">
        <is>
          <t>GBP</t>
        </is>
      </c>
      <c r="D21" s="170" t="n">
        <v>166.298216</v>
      </c>
      <c r="E21" s="212" t="n">
        <v>377.941108</v>
      </c>
    </row>
    <row r="22">
      <c r="A22" s="218" t="n">
        <v>1</v>
      </c>
      <c r="B22" s="496" t="n"/>
      <c r="C22" s="171" t="inlineStr">
        <is>
          <t>HKD</t>
        </is>
      </c>
      <c r="D22" s="170" t="n">
        <v>0</v>
      </c>
      <c r="E22" s="212" t="n">
        <v>0</v>
      </c>
    </row>
    <row r="23">
      <c r="A23" s="218" t="n">
        <v>1</v>
      </c>
      <c r="B23" s="496" t="n"/>
      <c r="C23" s="171" t="inlineStr">
        <is>
          <t>JPY</t>
        </is>
      </c>
      <c r="D23" s="170" t="n">
        <v>0</v>
      </c>
      <c r="E23" s="212" t="n">
        <v>0</v>
      </c>
    </row>
    <row r="24">
      <c r="B24" s="496" t="n"/>
      <c r="C24" s="171" t="inlineStr">
        <is>
          <t>NOK</t>
        </is>
      </c>
      <c r="D24" s="170" t="n">
        <v>0</v>
      </c>
      <c r="E24" s="212" t="n">
        <v>0</v>
      </c>
    </row>
    <row r="25">
      <c r="B25" s="496" t="n"/>
      <c r="C25" s="171" t="inlineStr">
        <is>
          <t>SEK</t>
        </is>
      </c>
      <c r="D25" s="170" t="n">
        <v>0</v>
      </c>
      <c r="E25" s="212" t="n">
        <v>0</v>
      </c>
    </row>
    <row r="26">
      <c r="B26" s="496" t="n"/>
      <c r="C26" s="171" t="inlineStr">
        <is>
          <t>USD</t>
        </is>
      </c>
      <c r="D26" s="170" t="n">
        <v>107.822251</v>
      </c>
      <c r="E26" s="212" t="n">
        <v>220.680386</v>
      </c>
    </row>
    <row r="27" ht="13.5" customHeight="1" s="419" thickBot="1">
      <c r="B27" s="498"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448.013746</v>
      </c>
      <c r="E30" s="212" t="n">
        <v>0</v>
      </c>
    </row>
    <row r="31">
      <c r="A31" s="218" t="n"/>
      <c r="B31" s="242" t="inlineStr">
        <is>
          <t>Tag, an dem sich die größte negative Summe ergibt</t>
        </is>
      </c>
      <c r="C31" s="169" t="inlineStr">
        <is>
          <t>Tag (1-180)</t>
        </is>
      </c>
      <c r="D31" s="362" t="n">
        <v>18</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865.190196</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0.48</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2</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2</v>
      </c>
      <c r="B29" s="499"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3</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3</v>
      </c>
      <c r="B29" s="499"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118.5" customHeight="1" s="419" thickBot="1">
      <c r="B10" s="230" t="inlineStr">
        <is>
          <t>ISIN</t>
        </is>
      </c>
      <c r="C10" s="204" t="inlineStr">
        <is>
          <t>(Mio. €)</t>
        </is>
      </c>
      <c r="D10" s="500" t="inlineStr">
        <is>
          <t>DE000BLB2FX8, DE000BLB3Z54, DE000BLB49K4, DE000BLB5382, DE000BLB6JF8, DE000BLB6JG6, DE000BLB6JK8, DE000BLB6JN2, DE000BLB6JT9, DE000BLB7R92, DE000BLB9P76, DE000BLB9Q75, DE000BLB9RF5, DE000BLB9RH1, DE000BLB9RS8, DE000BLB9RT6, DE000BLB9R17, DE000BLB9R25, DE000BLB9R74, DE000BLB9R82, DE000BLB9R90, DE000BLB9SE6, DE000BLB9SF3, DE000BLB9SH9, DE000BLB9SJ5, DE000BLB9SK3, DE000BLB9SN7, DE000BLB9S99, DE000BLB9TJ3, DE000BLB9TM7, XS2533544701</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150" customHeight="1" s="419" thickBot="1">
      <c r="B15" s="230" t="inlineStr">
        <is>
          <t>ISIN</t>
        </is>
      </c>
      <c r="C15" s="204" t="inlineStr">
        <is>
          <t>(Mio. €)</t>
        </is>
      </c>
      <c r="D15" s="500" t="inlineStr">
        <is>
          <t>DE000BLB03J3, DE000BLB12E5, DE000BLB12F2, DE000BLB12G0, DE000BLB2H24, DE000BLB2JD2, DE000BLB2LF3, DE000BLB2TQ3, DE000BLB2TY7, DE000BLB2V67, DE000BLB2WB9,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DE000BLB6JR3, DE000BLB9SG1, XS2069965015, XS2072844918, XS2422922943, XS2507957186</t>
        </is>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25.04.2023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BLB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Bayerische Landesbank</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d</t>
        </is>
      </c>
      <c r="D19" s="187" t="n"/>
      <c r="E19" s="187" t="n"/>
      <c r="F19" s="201" t="n"/>
      <c r="G19" s="187" t="n"/>
      <c r="H19" s="187" t="n"/>
      <c r="I19" s="187" t="n"/>
    </row>
    <row r="20" ht="15" customHeight="1" s="419">
      <c r="B20" s="182" t="inlineStr">
        <is>
          <t>KzRbwBerO</t>
        </is>
      </c>
      <c r="C20" s="193" t="inlineStr">
        <is>
          <t>d</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I66" sqref="I66"/>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1070</v>
      </c>
      <c r="E11" s="45" t="n">
        <v>2217.841642</v>
      </c>
      <c r="F11" s="44" t="n">
        <v>912</v>
      </c>
      <c r="G11" s="45" t="n">
        <v>1571.795905</v>
      </c>
      <c r="I11" s="44" t="n">
        <v>0</v>
      </c>
      <c r="J11" s="45" t="n">
        <v>0</v>
      </c>
    </row>
    <row r="12" ht="12.75" customHeight="1" s="419">
      <c r="A12" s="17" t="n">
        <v>0</v>
      </c>
      <c r="B12" s="413" t="inlineStr">
        <is>
          <t>&gt; 0,5 Jahre und &lt;= 1 Jahr</t>
        </is>
      </c>
      <c r="C12" s="414" t="n"/>
      <c r="D12" s="44" t="n">
        <v>510</v>
      </c>
      <c r="E12" s="45" t="n">
        <v>957.2400690000001</v>
      </c>
      <c r="F12" s="44" t="n">
        <v>1490.5</v>
      </c>
      <c r="G12" s="45" t="n">
        <v>986.956693</v>
      </c>
      <c r="I12" s="44" t="n">
        <v>0</v>
      </c>
      <c r="J12" s="45" t="n">
        <v>0</v>
      </c>
    </row>
    <row r="13" ht="12.75" customHeight="1" s="419">
      <c r="A13" s="17" t="n"/>
      <c r="B13" s="413" t="inlineStr">
        <is>
          <t>&gt; 1 Jahr und &lt;= 1,5 Jahre</t>
        </is>
      </c>
      <c r="C13" s="414" t="n"/>
      <c r="D13" s="44" t="n">
        <v>1837.931034</v>
      </c>
      <c r="E13" s="45" t="n">
        <v>1113.255595</v>
      </c>
      <c r="F13" s="44" t="n">
        <v>870</v>
      </c>
      <c r="G13" s="45" t="n">
        <v>741.809811</v>
      </c>
      <c r="I13" s="44" t="n">
        <v>1070</v>
      </c>
      <c r="J13" s="45" t="n">
        <v>0</v>
      </c>
    </row>
    <row r="14" ht="12.75" customHeight="1" s="419">
      <c r="A14" s="17" t="n">
        <v>0</v>
      </c>
      <c r="B14" s="413" t="inlineStr">
        <is>
          <t>&gt; 1,5 Jahre und &lt;= 2 Jahre</t>
        </is>
      </c>
      <c r="C14" s="413" t="n"/>
      <c r="D14" s="46" t="n">
        <v>913</v>
      </c>
      <c r="E14" s="217" t="n">
        <v>678.7515649999999</v>
      </c>
      <c r="F14" s="46" t="n">
        <v>10</v>
      </c>
      <c r="G14" s="217" t="n">
        <v>567.50898</v>
      </c>
      <c r="I14" s="44" t="n">
        <v>510</v>
      </c>
      <c r="J14" s="45" t="n">
        <v>0</v>
      </c>
    </row>
    <row r="15" ht="12.75" customHeight="1" s="419">
      <c r="A15" s="17" t="n">
        <v>0</v>
      </c>
      <c r="B15" s="413" t="inlineStr">
        <is>
          <t>&gt; 2 Jahre und &lt;= 3 Jahre</t>
        </is>
      </c>
      <c r="C15" s="413" t="n"/>
      <c r="D15" s="46" t="n">
        <v>696.5</v>
      </c>
      <c r="E15" s="217" t="n">
        <v>1805.806872</v>
      </c>
      <c r="F15" s="46" t="n">
        <v>1479.39</v>
      </c>
      <c r="G15" s="217" t="n">
        <v>1921.986827</v>
      </c>
      <c r="I15" s="44" t="n">
        <v>2750.931034</v>
      </c>
      <c r="J15" s="45" t="n">
        <v>0</v>
      </c>
    </row>
    <row r="16" ht="12.75" customHeight="1" s="419">
      <c r="A16" s="17" t="n">
        <v>0</v>
      </c>
      <c r="B16" s="413" t="inlineStr">
        <is>
          <t>&gt; 3 Jahre und &lt;= 4 Jahre</t>
        </is>
      </c>
      <c r="C16" s="413" t="n"/>
      <c r="D16" s="46" t="n">
        <v>777.5</v>
      </c>
      <c r="E16" s="217" t="n">
        <v>1680.1756</v>
      </c>
      <c r="F16" s="46" t="n">
        <v>156.5</v>
      </c>
      <c r="G16" s="217" t="n">
        <v>1653.618398</v>
      </c>
      <c r="I16" s="44" t="n">
        <v>696.5</v>
      </c>
      <c r="J16" s="45" t="n">
        <v>0</v>
      </c>
    </row>
    <row r="17" ht="12.75" customHeight="1" s="419">
      <c r="A17" s="17" t="n">
        <v>0</v>
      </c>
      <c r="B17" s="413" t="inlineStr">
        <is>
          <t>&gt; 4 Jahre und &lt;= 5 Jahre</t>
        </is>
      </c>
      <c r="C17" s="413" t="n"/>
      <c r="D17" s="46" t="n">
        <v>739.5</v>
      </c>
      <c r="E17" s="217" t="n">
        <v>933.627524</v>
      </c>
      <c r="F17" s="46" t="n">
        <v>22</v>
      </c>
      <c r="G17" s="217" t="n">
        <v>1479.237195</v>
      </c>
      <c r="I17" s="44" t="n">
        <v>777.5</v>
      </c>
      <c r="J17" s="45" t="n">
        <v>0</v>
      </c>
    </row>
    <row r="18" ht="12.75" customHeight="1" s="419">
      <c r="A18" s="17" t="n">
        <v>0</v>
      </c>
      <c r="B18" s="413" t="inlineStr">
        <is>
          <t>&gt; 5 Jahre und &lt;= 10 Jahre</t>
        </is>
      </c>
      <c r="C18" s="414" t="n"/>
      <c r="D18" s="44" t="n">
        <v>1880.5</v>
      </c>
      <c r="E18" s="45" t="n">
        <v>2162.886198</v>
      </c>
      <c r="F18" s="44" t="n">
        <v>828.5</v>
      </c>
      <c r="G18" s="45" t="n">
        <v>2121.646832</v>
      </c>
      <c r="I18" s="44" t="n">
        <v>2580</v>
      </c>
      <c r="J18" s="45" t="n">
        <v>0</v>
      </c>
    </row>
    <row r="19" ht="12.75" customHeight="1" s="419">
      <c r="A19" s="17" t="n">
        <v>0</v>
      </c>
      <c r="B19" s="413" t="inlineStr">
        <is>
          <t>&gt; 10 Jahre</t>
        </is>
      </c>
      <c r="C19" s="414" t="n"/>
      <c r="D19" s="44" t="n">
        <v>73.5</v>
      </c>
      <c r="E19" s="45" t="n">
        <v>171.077573</v>
      </c>
      <c r="F19" s="44" t="n">
        <v>70</v>
      </c>
      <c r="G19" s="45" t="n">
        <v>220.965052</v>
      </c>
      <c r="I19" s="44" t="n">
        <v>113.5</v>
      </c>
      <c r="J19" s="45" t="n">
        <v>0</v>
      </c>
    </row>
    <row r="20" ht="20.1" customHeight="1" s="419"/>
    <row r="21" ht="25.5" customHeight="1" s="419">
      <c r="A21" s="17" t="n">
        <v>1</v>
      </c>
      <c r="B21" s="21" t="inlineStr">
        <is>
          <t>Öffentliche Pfandbriefe</t>
        </is>
      </c>
      <c r="C21" s="37" t="n"/>
      <c r="D21" s="415">
        <f>AktQuartKurz&amp;" "&amp;AktJahr</f>
        <v/>
      </c>
      <c r="E21" s="475"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995.3013100000001</v>
      </c>
      <c r="E24" s="45" t="n">
        <v>2037.880507</v>
      </c>
      <c r="F24" s="44" t="n">
        <v>1834.404</v>
      </c>
      <c r="G24" s="45" t="n">
        <v>1572.865182</v>
      </c>
      <c r="I24" s="44" t="n">
        <v>0</v>
      </c>
      <c r="J24" s="45" t="n">
        <v>0</v>
      </c>
    </row>
    <row r="25" ht="12.75" customHeight="1" s="419">
      <c r="A25" s="17" t="n"/>
      <c r="B25" s="413" t="inlineStr">
        <is>
          <t>&gt; 0,5 Jahre und &lt;= 1 Jahr</t>
        </is>
      </c>
      <c r="C25" s="414" t="n"/>
      <c r="D25" s="44" t="n">
        <v>588.206368</v>
      </c>
      <c r="E25" s="45" t="n">
        <v>1738.626706</v>
      </c>
      <c r="F25" s="44" t="n">
        <v>855.778836</v>
      </c>
      <c r="G25" s="45" t="n">
        <v>1335.801892</v>
      </c>
      <c r="I25" s="44" t="n">
        <v>0</v>
      </c>
      <c r="J25" s="45" t="n">
        <v>0</v>
      </c>
    </row>
    <row r="26" ht="12.75" customHeight="1" s="419">
      <c r="A26" s="17" t="n">
        <v>1</v>
      </c>
      <c r="B26" s="413" t="inlineStr">
        <is>
          <t>&gt; 1 Jahr und &lt;= 1,5 Jahre</t>
        </is>
      </c>
      <c r="C26" s="414" t="n"/>
      <c r="D26" s="44" t="n">
        <v>1578.888</v>
      </c>
      <c r="E26" s="45" t="n">
        <v>861.516936</v>
      </c>
      <c r="F26" s="44" t="n">
        <v>1996.37323</v>
      </c>
      <c r="G26" s="45" t="n">
        <v>973.238605</v>
      </c>
      <c r="I26" s="44" t="n">
        <v>995.3013100000001</v>
      </c>
      <c r="J26" s="45" t="n">
        <v>0</v>
      </c>
    </row>
    <row r="27" ht="12.75" customHeight="1" s="419">
      <c r="A27" s="17" t="n">
        <v>1</v>
      </c>
      <c r="B27" s="413" t="inlineStr">
        <is>
          <t>&gt; 1,5 Jahre und &lt;= 2 Jahre</t>
        </is>
      </c>
      <c r="C27" s="413" t="n"/>
      <c r="D27" s="46" t="n">
        <v>2062.466582</v>
      </c>
      <c r="E27" s="217" t="n">
        <v>1389.749663</v>
      </c>
      <c r="F27" s="46" t="n">
        <v>587.6081439999999</v>
      </c>
      <c r="G27" s="217" t="n">
        <v>1437.708823</v>
      </c>
      <c r="I27" s="44" t="n">
        <v>588.206368</v>
      </c>
      <c r="J27" s="45" t="n">
        <v>0</v>
      </c>
    </row>
    <row r="28" ht="12.75" customHeight="1" s="419">
      <c r="A28" s="17" t="n">
        <v>1</v>
      </c>
      <c r="B28" s="413" t="inlineStr">
        <is>
          <t>&gt; 2 Jahre und &lt;= 3 Jahre</t>
        </is>
      </c>
      <c r="C28" s="413" t="n"/>
      <c r="D28" s="46" t="n">
        <v>1775.823707</v>
      </c>
      <c r="E28" s="217" t="n">
        <v>1522.100045</v>
      </c>
      <c r="F28" s="46" t="n">
        <v>3605.68491</v>
      </c>
      <c r="G28" s="217" t="n">
        <v>1997.751116</v>
      </c>
      <c r="I28" s="44" t="n">
        <v>3641.354582</v>
      </c>
      <c r="J28" s="45" t="n">
        <v>0</v>
      </c>
    </row>
    <row r="29" ht="12.75" customHeight="1" s="419">
      <c r="A29" s="17" t="n">
        <v>1</v>
      </c>
      <c r="B29" s="413" t="inlineStr">
        <is>
          <t>&gt; 3 Jahre und &lt;= 4 Jahre</t>
        </is>
      </c>
      <c r="C29" s="413" t="n"/>
      <c r="D29" s="46" t="n">
        <v>759.1474020000001</v>
      </c>
      <c r="E29" s="217" t="n">
        <v>1571.639634</v>
      </c>
      <c r="F29" s="46" t="n">
        <v>1637.823707</v>
      </c>
      <c r="G29" s="217" t="n">
        <v>1380.120943</v>
      </c>
      <c r="I29" s="44" t="n">
        <v>1775.823707</v>
      </c>
      <c r="J29" s="45" t="n">
        <v>0</v>
      </c>
    </row>
    <row r="30" ht="12.75" customHeight="1" s="419">
      <c r="A30" s="17" t="n">
        <v>1</v>
      </c>
      <c r="B30" s="413" t="inlineStr">
        <is>
          <t>&gt; 4 Jahre und &lt;= 5 Jahre</t>
        </is>
      </c>
      <c r="C30" s="413" t="n"/>
      <c r="D30" s="46" t="n">
        <v>1447.695402</v>
      </c>
      <c r="E30" s="217" t="n">
        <v>1456.747965</v>
      </c>
      <c r="F30" s="46" t="n">
        <v>758.780197</v>
      </c>
      <c r="G30" s="217" t="n">
        <v>1360.513456</v>
      </c>
      <c r="I30" s="44" t="n">
        <v>759.1474020000001</v>
      </c>
      <c r="J30" s="45" t="n">
        <v>0</v>
      </c>
    </row>
    <row r="31" ht="12.75" customHeight="1" s="419">
      <c r="A31" s="17" t="n">
        <v>1</v>
      </c>
      <c r="B31" s="413" t="inlineStr">
        <is>
          <t>&gt; 5 Jahre und &lt;= 10 Jahre</t>
        </is>
      </c>
      <c r="C31" s="414" t="n"/>
      <c r="D31" s="44" t="n">
        <v>3987.700045</v>
      </c>
      <c r="E31" s="45" t="n">
        <v>5878.188588000001</v>
      </c>
      <c r="F31" s="44" t="n">
        <v>3654.707693</v>
      </c>
      <c r="G31" s="45" t="n">
        <v>6091.833826</v>
      </c>
      <c r="I31" s="44" t="n">
        <v>4424.141860000001</v>
      </c>
      <c r="J31" s="45" t="n">
        <v>0</v>
      </c>
    </row>
    <row r="32" ht="12.75" customHeight="1" s="419">
      <c r="B32" s="413" t="inlineStr">
        <is>
          <t>&gt; 10 Jahre</t>
        </is>
      </c>
      <c r="C32" s="414" t="n"/>
      <c r="D32" s="44" t="n">
        <v>2466.030314</v>
      </c>
      <c r="E32" s="45" t="n">
        <v>7093.088792</v>
      </c>
      <c r="F32" s="44" t="n">
        <v>2258.208515</v>
      </c>
      <c r="G32" s="45" t="n">
        <v>7146.4591</v>
      </c>
      <c r="I32" s="44" t="n">
        <v>3477.283901</v>
      </c>
      <c r="J32" s="45" t="n">
        <v>0</v>
      </c>
    </row>
    <row r="33" ht="12.75" customHeight="1" s="419">
      <c r="A33" s="17" t="n">
        <v>2</v>
      </c>
    </row>
    <row r="34" ht="25.5" customHeight="1" s="419">
      <c r="A34" s="17" t="n">
        <v>2</v>
      </c>
      <c r="B34" s="21" t="inlineStr">
        <is>
          <t>Schiffspfandbriefe</t>
        </is>
      </c>
      <c r="C34" s="37" t="n"/>
      <c r="D34" s="415">
        <f>AktQuartKurz&amp;" "&amp;AktJahr</f>
        <v/>
      </c>
      <c r="E34" s="475"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5"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6" t="n"/>
      <c r="F65" s="424" t="n"/>
      <c r="G65" s="477"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6" t="n"/>
      <c r="F66" s="424" t="n"/>
      <c r="G66" s="477"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6" t="inlineStr">
        <is>
          <t>Zur Deckung von Hypothekenpfandbriefen verwendete Forderungen nach Größengruppen</t>
        </is>
      </c>
      <c r="C4" s="436" t="n"/>
      <c r="D4" s="436" t="n"/>
      <c r="E4" s="436" t="n"/>
    </row>
    <row r="5" ht="12.75" customHeight="1" s="419">
      <c r="B5" s="425">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1.358824</v>
      </c>
      <c r="E9" s="54" t="n">
        <v>1.590429</v>
      </c>
    </row>
    <row r="10" ht="12.75" customHeight="1" s="419">
      <c r="A10" s="17" t="n">
        <v>0</v>
      </c>
      <c r="B10" s="55" t="inlineStr">
        <is>
          <t>Mehr als 300 Tsd. € bis einschließlich 1 Mio. €</t>
        </is>
      </c>
      <c r="C10" s="55" t="n"/>
      <c r="D10" s="44" t="n">
        <v>19.134374</v>
      </c>
      <c r="E10" s="54" t="n">
        <v>19.332759</v>
      </c>
    </row>
    <row r="11" ht="12.75" customHeight="1" s="419">
      <c r="A11" s="17" t="n"/>
      <c r="B11" s="55" t="inlineStr">
        <is>
          <t>Mehr als 1 Mio. € bis einschließlich 10 Mio. €</t>
        </is>
      </c>
      <c r="C11" s="55" t="n"/>
      <c r="D11" s="44" t="n">
        <v>1333.888684</v>
      </c>
      <c r="E11" s="54" t="n">
        <v>1371.31517</v>
      </c>
    </row>
    <row r="12" ht="12.75" customHeight="1" s="419">
      <c r="A12" s="17" t="n">
        <v>0</v>
      </c>
      <c r="B12" s="55" t="inlineStr">
        <is>
          <t>Mehr als 10 Mio. €</t>
        </is>
      </c>
      <c r="C12" s="55" t="n"/>
      <c r="D12" s="44" t="n">
        <v>9581.780756999999</v>
      </c>
      <c r="E12" s="54" t="n">
        <v>9514.287335999999</v>
      </c>
    </row>
    <row r="13" ht="12.75" customHeight="1" s="419">
      <c r="A13" s="17" t="n">
        <v>0</v>
      </c>
      <c r="B13" s="56" t="inlineStr">
        <is>
          <t>Summe</t>
        </is>
      </c>
      <c r="C13" s="56" t="n"/>
      <c r="D13" s="46">
        <f>SUM(D9:D12)</f>
        <v/>
      </c>
      <c r="E13" s="57">
        <f>SUM(E9:E12)</f>
        <v/>
      </c>
    </row>
    <row r="14" ht="12.75" customHeight="1" s="419"/>
    <row r="16" ht="12.75" customFormat="1" customHeight="1" s="426">
      <c r="B16" s="425" t="inlineStr">
        <is>
          <t>Zur Deckung von Öffentlichen Pfandbriefen verwendete Forderungen nach Größengruppen</t>
        </is>
      </c>
    </row>
    <row r="17" ht="12.75" customFormat="1" customHeight="1" s="426">
      <c r="B17" s="425">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3751.728277</v>
      </c>
      <c r="E21" s="45" t="n">
        <v>3721.541469</v>
      </c>
    </row>
    <row r="22" ht="12.75" customHeight="1" s="419">
      <c r="A22" s="17" t="n">
        <v>1</v>
      </c>
      <c r="B22" s="55" t="inlineStr">
        <is>
          <t>Mehr als 10 Mio. € bis einschließlich 100 Mio. €</t>
        </is>
      </c>
      <c r="C22" s="55" t="n"/>
      <c r="D22" s="46" t="n">
        <v>6716.473527</v>
      </c>
      <c r="E22" s="57" t="n">
        <v>6397.910324</v>
      </c>
    </row>
    <row r="23" ht="12.75" customHeight="1" s="419">
      <c r="A23" s="17" t="n">
        <v>1</v>
      </c>
      <c r="B23" s="55" t="inlineStr">
        <is>
          <t>Mehr als 100 Mio. €</t>
        </is>
      </c>
      <c r="C23" s="60" t="n"/>
      <c r="D23" s="61" t="n">
        <v>12657.837031</v>
      </c>
      <c r="E23" s="62" t="n">
        <v>12736.34115</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6">
      <c r="B28" s="425" t="inlineStr">
        <is>
          <t>Zur Deckung von Schiffspfandbriefen verwendete Forderungen nach Größengruppen</t>
        </is>
      </c>
    </row>
    <row r="29" ht="12.75" customFormat="1" customHeight="1" s="426">
      <c r="B29" s="425">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6">
      <c r="B40" s="425" t="inlineStr">
        <is>
          <t>Zur Deckung von Flugzeugpfandbriefen verwendete Forderungen nach Größengruppen</t>
        </is>
      </c>
    </row>
    <row r="41" ht="12.75" customFormat="1" customHeight="1" s="426">
      <c r="B41" s="425">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7" t="inlineStr">
        <is>
          <t>Gesamt-     betrag der mindestens       90 Tage rückstän-   digen Leistungen</t>
        </is>
      </c>
      <c r="T10" s="430"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8" t="n"/>
      <c r="T11" s="431"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8" t="n"/>
      <c r="T12" s="431"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8" t="n"/>
      <c r="T13" s="431"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8" t="n"/>
      <c r="T14" s="479"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4.753819999999999</v>
      </c>
      <c r="H16" s="84" t="n">
        <v>0</v>
      </c>
      <c r="I16" s="84" t="n">
        <v>1511.380889</v>
      </c>
      <c r="J16" s="84" t="n">
        <v>20.632196</v>
      </c>
      <c r="K16" s="84" t="n">
        <v>33.391292</v>
      </c>
      <c r="L16" s="84">
        <f>SUM(M16:R16)</f>
        <v/>
      </c>
      <c r="M16" s="84" t="n">
        <v>4234.532829</v>
      </c>
      <c r="N16" s="84" t="n">
        <v>1937.329349</v>
      </c>
      <c r="O16" s="84" t="n">
        <v>106.013855</v>
      </c>
      <c r="P16" s="84" t="n">
        <v>2647.184349000001</v>
      </c>
      <c r="Q16" s="84" t="n">
        <v>440.944063</v>
      </c>
      <c r="R16" s="84" t="n">
        <v>0</v>
      </c>
      <c r="S16" s="85" t="n">
        <v>0</v>
      </c>
      <c r="T16" s="270" t="n">
        <v>0</v>
      </c>
    </row>
    <row r="17" ht="12.75" customHeight="1" s="419">
      <c r="C17" s="80" t="n"/>
      <c r="D17" s="258">
        <f>"Jahr "&amp;(AktJahr-1)</f>
        <v/>
      </c>
      <c r="E17" s="271">
        <f>F17+L17</f>
        <v/>
      </c>
      <c r="F17" s="86">
        <f>SUM(G17:K17)</f>
        <v/>
      </c>
      <c r="G17" s="86" t="n">
        <v>4.832415</v>
      </c>
      <c r="H17" s="86" t="n">
        <v>0</v>
      </c>
      <c r="I17" s="86" t="n">
        <v>1409.931635</v>
      </c>
      <c r="J17" s="86" t="n">
        <v>4.025978</v>
      </c>
      <c r="K17" s="86" t="n">
        <v>67.43801000000001</v>
      </c>
      <c r="L17" s="86">
        <f>SUM(M17:R17)</f>
        <v/>
      </c>
      <c r="M17" s="86" t="n">
        <v>4291.399995999999</v>
      </c>
      <c r="N17" s="86" t="n">
        <v>2309.914886</v>
      </c>
      <c r="O17" s="86" t="n">
        <v>108.714853</v>
      </c>
      <c r="P17" s="86" t="n">
        <v>2525.063665</v>
      </c>
      <c r="Q17" s="86" t="n">
        <v>181.054982</v>
      </c>
      <c r="R17" s="86" t="n">
        <v>4.149273</v>
      </c>
      <c r="S17" s="87" t="n">
        <v>0</v>
      </c>
      <c r="T17" s="272" t="n">
        <v>0</v>
      </c>
    </row>
    <row r="18" ht="12.75" customHeight="1" s="419">
      <c r="B18" s="13" t="inlineStr">
        <is>
          <t>DE</t>
        </is>
      </c>
      <c r="C18" s="82" t="inlineStr">
        <is>
          <t>Deutschland</t>
        </is>
      </c>
      <c r="D18" s="257">
        <f>$D$16</f>
        <v/>
      </c>
      <c r="E18" s="269">
        <f>F18+L18</f>
        <v/>
      </c>
      <c r="F18" s="84">
        <f>SUM(G18:K18)</f>
        <v/>
      </c>
      <c r="G18" s="84" t="n">
        <v>0.03382</v>
      </c>
      <c r="H18" s="84" t="n">
        <v>0</v>
      </c>
      <c r="I18" s="84" t="n">
        <v>1511.380889</v>
      </c>
      <c r="J18" s="84" t="n">
        <v>20.632196</v>
      </c>
      <c r="K18" s="84" t="n">
        <v>33.391292</v>
      </c>
      <c r="L18" s="84">
        <f>SUM(M18:R18)</f>
        <v/>
      </c>
      <c r="M18" s="84" t="n">
        <v>1605.794379</v>
      </c>
      <c r="N18" s="84" t="n">
        <v>1151.05155</v>
      </c>
      <c r="O18" s="84" t="n">
        <v>106.013855</v>
      </c>
      <c r="P18" s="84" t="n">
        <v>1416.626356</v>
      </c>
      <c r="Q18" s="84" t="n">
        <v>332.500063</v>
      </c>
      <c r="R18" s="84" t="n">
        <v>0</v>
      </c>
      <c r="S18" s="85" t="n">
        <v>0</v>
      </c>
      <c r="T18" s="270" t="n">
        <v>0</v>
      </c>
    </row>
    <row r="19" ht="12.75" customHeight="1" s="419">
      <c r="C19" s="80" t="n"/>
      <c r="D19" s="258">
        <f>$D$17</f>
        <v/>
      </c>
      <c r="E19" s="271">
        <f>F19+L19</f>
        <v/>
      </c>
      <c r="F19" s="86">
        <f>SUM(G19:K19)</f>
        <v/>
      </c>
      <c r="G19" s="86" t="n">
        <v>0.062415</v>
      </c>
      <c r="H19" s="86" t="n">
        <v>0</v>
      </c>
      <c r="I19" s="86" t="n">
        <v>1409.931635</v>
      </c>
      <c r="J19" s="86" t="n">
        <v>4.025978</v>
      </c>
      <c r="K19" s="86" t="n">
        <v>67.43801000000001</v>
      </c>
      <c r="L19" s="86">
        <f>SUM(M19:R19)</f>
        <v/>
      </c>
      <c r="M19" s="86" t="n">
        <v>1757.641464</v>
      </c>
      <c r="N19" s="86" t="n">
        <v>1317.359877</v>
      </c>
      <c r="O19" s="86" t="n">
        <v>108.714853</v>
      </c>
      <c r="P19" s="86" t="n">
        <v>1469.247673</v>
      </c>
      <c r="Q19" s="86" t="n">
        <v>172.127166</v>
      </c>
      <c r="R19" s="86" t="n">
        <v>4.149273</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86.42</v>
      </c>
      <c r="N20" s="84" t="n">
        <v>6.96</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126.607713</v>
      </c>
      <c r="N21" s="86" t="n">
        <v>6.96</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9.515000000000001</v>
      </c>
      <c r="N28" s="84" t="n">
        <v>0</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1035.359272</v>
      </c>
      <c r="N30" s="84" t="n">
        <v>105.486715</v>
      </c>
      <c r="O30" s="84" t="n">
        <v>0</v>
      </c>
      <c r="P30" s="84" t="n">
        <v>143.524949</v>
      </c>
      <c r="Q30" s="84" t="n">
        <v>93.52800000000001</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1018.708335</v>
      </c>
      <c r="N31" s="86" t="n">
        <v>105.486715</v>
      </c>
      <c r="O31" s="86" t="n">
        <v>0</v>
      </c>
      <c r="P31" s="86" t="n">
        <v>149.789362</v>
      </c>
      <c r="Q31" s="86" t="n">
        <v>0</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98.13546000000001</v>
      </c>
      <c r="N34" s="84" t="n">
        <v>0</v>
      </c>
      <c r="O34" s="84" t="n">
        <v>0</v>
      </c>
      <c r="P34" s="84" t="n">
        <v>0</v>
      </c>
      <c r="Q34" s="84" t="n">
        <v>0</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101.243534</v>
      </c>
      <c r="N35" s="86" t="n">
        <v>178.658216</v>
      </c>
      <c r="O35" s="86" t="n">
        <v>0</v>
      </c>
      <c r="P35" s="86" t="n">
        <v>0</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373.291</v>
      </c>
      <c r="N38" s="84" t="n">
        <v>219.940486</v>
      </c>
      <c r="O38" s="84" t="n">
        <v>0</v>
      </c>
      <c r="P38" s="84" t="n">
        <v>107.595</v>
      </c>
      <c r="Q38" s="84" t="n">
        <v>14.916</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209.008</v>
      </c>
      <c r="N39" s="86" t="n">
        <v>216.820486</v>
      </c>
      <c r="O39" s="86" t="n">
        <v>0</v>
      </c>
      <c r="P39" s="86" t="n">
        <v>114.72</v>
      </c>
      <c r="Q39" s="86" t="n">
        <v>8.927816</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30.4</v>
      </c>
      <c r="N46" s="84" t="n">
        <v>0</v>
      </c>
      <c r="O46" s="84" t="n">
        <v>0</v>
      </c>
      <c r="P46" s="84" t="n">
        <v>0</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30.4</v>
      </c>
      <c r="N47" s="86" t="n">
        <v>0</v>
      </c>
      <c r="O47" s="86" t="n">
        <v>0</v>
      </c>
      <c r="P47" s="86" t="n">
        <v>0</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4.72</v>
      </c>
      <c r="H50" s="84" t="n">
        <v>0</v>
      </c>
      <c r="I50" s="84" t="n">
        <v>0</v>
      </c>
      <c r="J50" s="84" t="n">
        <v>0</v>
      </c>
      <c r="K50" s="84" t="n">
        <v>0</v>
      </c>
      <c r="L50" s="84">
        <f>SUM(M50:R50)</f>
        <v/>
      </c>
      <c r="M50" s="84" t="n">
        <v>390.5787</v>
      </c>
      <c r="N50" s="84" t="n">
        <v>35.919998</v>
      </c>
      <c r="O50" s="84" t="n">
        <v>0</v>
      </c>
      <c r="P50" s="84" t="n">
        <v>158.46</v>
      </c>
      <c r="Q50" s="84" t="n">
        <v>0</v>
      </c>
      <c r="R50" s="84" t="n">
        <v>0</v>
      </c>
      <c r="S50" s="85" t="n">
        <v>0</v>
      </c>
      <c r="T50" s="270" t="n">
        <v>0</v>
      </c>
    </row>
    <row r="51" ht="12.75" customHeight="1" s="419">
      <c r="C51" s="80" t="n"/>
      <c r="D51" s="258">
        <f>$D$17</f>
        <v/>
      </c>
      <c r="E51" s="271">
        <f>F51+L51</f>
        <v/>
      </c>
      <c r="F51" s="86">
        <f>SUM(G51:K51)</f>
        <v/>
      </c>
      <c r="G51" s="86" t="n">
        <v>4.77</v>
      </c>
      <c r="H51" s="86" t="n">
        <v>0</v>
      </c>
      <c r="I51" s="86" t="n">
        <v>0</v>
      </c>
      <c r="J51" s="86" t="n">
        <v>0</v>
      </c>
      <c r="K51" s="86" t="n">
        <v>0</v>
      </c>
      <c r="L51" s="86">
        <f>SUM(M51:R51)</f>
        <v/>
      </c>
      <c r="M51" s="86" t="n">
        <v>477.984819</v>
      </c>
      <c r="N51" s="86" t="n">
        <v>24.579998</v>
      </c>
      <c r="O51" s="86" t="n">
        <v>0</v>
      </c>
      <c r="P51" s="86" t="n">
        <v>158.46</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37.171335</v>
      </c>
      <c r="O52" s="84" t="n">
        <v>0</v>
      </c>
      <c r="P52" s="84" t="n">
        <v>14.4948</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19.008</v>
      </c>
      <c r="N53" s="86" t="n">
        <v>51.771135</v>
      </c>
      <c r="O53" s="86" t="n">
        <v>0</v>
      </c>
      <c r="P53" s="86" t="n">
        <v>0</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149.52</v>
      </c>
      <c r="N54" s="84" t="n">
        <v>173.646543</v>
      </c>
      <c r="O54" s="84" t="n">
        <v>0</v>
      </c>
      <c r="P54" s="84" t="n">
        <v>264.84</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160.12</v>
      </c>
      <c r="N55" s="86" t="n">
        <v>163.965879</v>
      </c>
      <c r="O55" s="86" t="n">
        <v>0</v>
      </c>
      <c r="P55" s="86" t="n">
        <v>236.55</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34.94526</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2.07244</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2.507195</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95.96599999999999</v>
      </c>
      <c r="O66" s="84" t="n">
        <v>0</v>
      </c>
      <c r="P66" s="84" t="n">
        <v>0</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0</v>
      </c>
      <c r="N67" s="86" t="n">
        <v>100.26</v>
      </c>
      <c r="O67" s="86" t="n">
        <v>0</v>
      </c>
      <c r="P67" s="86" t="n">
        <v>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124.055</v>
      </c>
      <c r="N68" s="84" t="n">
        <v>34.728519</v>
      </c>
      <c r="O68" s="84" t="n">
        <v>0</v>
      </c>
      <c r="P68" s="84" t="n">
        <v>0</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108.52</v>
      </c>
      <c r="N69" s="86" t="n">
        <v>35.472373</v>
      </c>
      <c r="O69" s="86" t="n">
        <v>0</v>
      </c>
      <c r="P69" s="86" t="n">
        <v>0</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21.880016</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21.242817</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331.464018</v>
      </c>
      <c r="N86" s="84" t="n">
        <v>52.505747</v>
      </c>
      <c r="O86" s="84" t="n">
        <v>0</v>
      </c>
      <c r="P86" s="84" t="n">
        <v>506.697984</v>
      </c>
      <c r="Q86" s="84" t="n">
        <v>0</v>
      </c>
      <c r="R86" s="84" t="n">
        <v>0</v>
      </c>
      <c r="S86" s="85" t="n">
        <v>0</v>
      </c>
      <c r="T86" s="270" t="n">
        <v>0</v>
      </c>
    </row>
    <row r="87" ht="12.75" customHeight="1" s="419">
      <c r="C87" s="80" t="n"/>
      <c r="D87" s="258">
        <f>$D$17</f>
        <v/>
      </c>
      <c r="E87" s="271">
        <f>F87+L87</f>
        <v/>
      </c>
      <c r="F87" s="86">
        <f>SUM(G87:K87)</f>
        <v/>
      </c>
      <c r="G87" s="86" t="n">
        <v>0</v>
      </c>
      <c r="H87" s="86" t="n">
        <v>0</v>
      </c>
      <c r="I87" s="86" t="n">
        <v>0</v>
      </c>
      <c r="J87" s="86" t="n">
        <v>0</v>
      </c>
      <c r="K87" s="86" t="n">
        <v>0</v>
      </c>
      <c r="L87" s="86">
        <f>SUM(M87:R87)</f>
        <v/>
      </c>
      <c r="M87" s="86" t="n">
        <v>282.158131</v>
      </c>
      <c r="N87" s="86" t="n">
        <v>84.830195</v>
      </c>
      <c r="O87" s="86" t="n">
        <v>0</v>
      </c>
      <c r="P87" s="86" t="n">
        <v>396.29663</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1704.533235</v>
      </c>
      <c r="G12" s="121" t="n">
        <v>50.843818</v>
      </c>
      <c r="H12" s="84" t="n">
        <v>2406.684007</v>
      </c>
      <c r="I12" s="84" t="n">
        <v>10141.156835</v>
      </c>
      <c r="J12" s="85" t="n">
        <v>1696.199598</v>
      </c>
      <c r="K12" s="121" t="n">
        <v>1749.533235</v>
      </c>
      <c r="L12" s="84" t="n">
        <v>6551.111764</v>
      </c>
      <c r="M12" s="84" t="n">
        <v>312.113838</v>
      </c>
      <c r="N12" s="270" t="n">
        <v>218.395742</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1618.887361</v>
      </c>
      <c r="G13" s="125" t="n">
        <v>54.463672</v>
      </c>
      <c r="H13" s="126" t="n">
        <v>2475.775539</v>
      </c>
      <c r="I13" s="126" t="n">
        <v>9878.035042</v>
      </c>
      <c r="J13" s="127" t="n">
        <v>1642.16862</v>
      </c>
      <c r="K13" s="125" t="n">
        <v>1540.300804</v>
      </c>
      <c r="L13" s="126" t="n">
        <v>6621.848709</v>
      </c>
      <c r="M13" s="126" t="n">
        <v>409.87358</v>
      </c>
      <c r="N13" s="290" t="n">
        <v>233.326976</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1059.049619</v>
      </c>
      <c r="G14" s="121" t="n">
        <v>50.843818</v>
      </c>
      <c r="H14" s="84" t="n">
        <v>2389.623042</v>
      </c>
      <c r="I14" s="84" t="n">
        <v>9510.110847</v>
      </c>
      <c r="J14" s="85" t="n">
        <v>1622.310987</v>
      </c>
      <c r="K14" s="121" t="n">
        <v>1059.049619</v>
      </c>
      <c r="L14" s="84" t="n">
        <v>6451.111764</v>
      </c>
      <c r="M14" s="84" t="n">
        <v>312.113838</v>
      </c>
      <c r="N14" s="270" t="n">
        <v>218.395742</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1085.49217</v>
      </c>
      <c r="G15" s="125" t="n">
        <v>54.463672</v>
      </c>
      <c r="H15" s="126" t="n">
        <v>2415.775539</v>
      </c>
      <c r="I15" s="126" t="n">
        <v>9268.60685</v>
      </c>
      <c r="J15" s="127" t="n">
        <v>1564.34317</v>
      </c>
      <c r="K15" s="125" t="n">
        <v>1085.49217</v>
      </c>
      <c r="L15" s="126" t="n">
        <v>6385.622377999999</v>
      </c>
      <c r="M15" s="126" t="n">
        <v>382.513354</v>
      </c>
      <c r="N15" s="290" t="n">
        <v>233.326976</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21.519262</v>
      </c>
      <c r="G16" s="121" t="n">
        <v>0</v>
      </c>
      <c r="H16" s="84" t="n">
        <v>0</v>
      </c>
      <c r="I16" s="84" t="n">
        <v>0</v>
      </c>
      <c r="J16" s="85" t="n">
        <v>0</v>
      </c>
      <c r="K16" s="121" t="n">
        <v>21.519262</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28.692349</v>
      </c>
      <c r="G17" s="125" t="n">
        <v>0</v>
      </c>
      <c r="H17" s="126" t="n">
        <v>0</v>
      </c>
      <c r="I17" s="126" t="n">
        <v>0</v>
      </c>
      <c r="J17" s="127" t="n">
        <v>0</v>
      </c>
      <c r="K17" s="125" t="n">
        <v>0</v>
      </c>
      <c r="L17" s="126" t="n">
        <v>28.692349</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20.52017</v>
      </c>
      <c r="G20" s="121" t="n">
        <v>0</v>
      </c>
      <c r="H20" s="84" t="n">
        <v>0</v>
      </c>
      <c r="I20" s="84" t="n">
        <v>0</v>
      </c>
      <c r="J20" s="85" t="n">
        <v>0</v>
      </c>
      <c r="K20" s="121" t="n">
        <v>20.52017</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27.360226</v>
      </c>
      <c r="G21" s="125" t="n">
        <v>0</v>
      </c>
      <c r="H21" s="126" t="n">
        <v>0</v>
      </c>
      <c r="I21" s="126" t="n">
        <v>0</v>
      </c>
      <c r="J21" s="127" t="n">
        <v>0</v>
      </c>
      <c r="K21" s="125" t="n">
        <v>0</v>
      </c>
      <c r="L21" s="126" t="n">
        <v>0</v>
      </c>
      <c r="M21" s="126" t="n">
        <v>27.360226</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31.860993</v>
      </c>
      <c r="G24" s="121" t="n">
        <v>0</v>
      </c>
      <c r="H24" s="84" t="n">
        <v>0</v>
      </c>
      <c r="I24" s="84" t="n">
        <v>0</v>
      </c>
      <c r="J24" s="85" t="n">
        <v>0</v>
      </c>
      <c r="K24" s="121" t="n">
        <v>31.860993</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144.023959</v>
      </c>
      <c r="G26" s="121" t="n">
        <v>0</v>
      </c>
      <c r="H26" s="84" t="n">
        <v>0</v>
      </c>
      <c r="I26" s="84" t="n">
        <v>0</v>
      </c>
      <c r="J26" s="85" t="n">
        <v>0</v>
      </c>
      <c r="K26" s="121" t="n">
        <v>144.023959</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183.16207</v>
      </c>
      <c r="G27" s="125" t="n">
        <v>0</v>
      </c>
      <c r="H27" s="126" t="n">
        <v>0</v>
      </c>
      <c r="I27" s="126" t="n">
        <v>0</v>
      </c>
      <c r="J27" s="127" t="n">
        <v>0</v>
      </c>
      <c r="K27" s="125" t="n">
        <v>183.16207</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38.268665</v>
      </c>
      <c r="G30" s="121" t="n">
        <v>0</v>
      </c>
      <c r="H30" s="84" t="n">
        <v>17.060965</v>
      </c>
      <c r="I30" s="84" t="n">
        <v>552.434031</v>
      </c>
      <c r="J30" s="85" t="n">
        <v>0</v>
      </c>
      <c r="K30" s="121" t="n">
        <v>38.268665</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73.232653</v>
      </c>
      <c r="G31" s="125" t="n">
        <v>0</v>
      </c>
      <c r="H31" s="126" t="n">
        <v>0</v>
      </c>
      <c r="I31" s="126" t="n">
        <v>591.878953</v>
      </c>
      <c r="J31" s="127" t="n">
        <v>0</v>
      </c>
      <c r="K31" s="125" t="n">
        <v>73.232653</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112.10971</v>
      </c>
      <c r="G46" s="121" t="n">
        <v>0</v>
      </c>
      <c r="H46" s="84" t="n">
        <v>0</v>
      </c>
      <c r="I46" s="84" t="n">
        <v>0</v>
      </c>
      <c r="J46" s="85" t="n">
        <v>0</v>
      </c>
      <c r="K46" s="121" t="n">
        <v>112.10971</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15.442748</v>
      </c>
      <c r="G47" s="125" t="n">
        <v>0</v>
      </c>
      <c r="H47" s="126" t="n">
        <v>0</v>
      </c>
      <c r="I47" s="126" t="n">
        <v>0</v>
      </c>
      <c r="J47" s="127" t="n">
        <v>0</v>
      </c>
      <c r="K47" s="125" t="n">
        <v>15.442748</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11.74219</v>
      </c>
      <c r="G48" s="121" t="n">
        <v>0</v>
      </c>
      <c r="H48" s="84" t="n">
        <v>0</v>
      </c>
      <c r="I48" s="84" t="n">
        <v>71.487033</v>
      </c>
      <c r="J48" s="85" t="n">
        <v>0</v>
      </c>
      <c r="K48" s="121" t="n">
        <v>11.74219</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12.720706</v>
      </c>
      <c r="G49" s="125" t="n">
        <v>0</v>
      </c>
      <c r="H49" s="126" t="n">
        <v>60</v>
      </c>
      <c r="I49" s="126" t="n">
        <v>9.993107999999999</v>
      </c>
      <c r="J49" s="127" t="n">
        <v>0</v>
      </c>
      <c r="K49" s="125" t="n">
        <v>12.720706</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8.493694</v>
      </c>
      <c r="G56" s="121" t="n">
        <v>0</v>
      </c>
      <c r="H56" s="84" t="n">
        <v>0</v>
      </c>
      <c r="I56" s="84" t="n">
        <v>0</v>
      </c>
      <c r="J56" s="85" t="n">
        <v>0</v>
      </c>
      <c r="K56" s="121" t="n">
        <v>8.493694</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45</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85</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98.557557</v>
      </c>
      <c r="G76" s="121" t="n">
        <v>0</v>
      </c>
      <c r="H76" s="84" t="n">
        <v>0</v>
      </c>
      <c r="I76" s="84" t="n">
        <v>0</v>
      </c>
      <c r="J76" s="85" t="n">
        <v>0</v>
      </c>
      <c r="K76" s="121" t="n">
        <v>98.557557</v>
      </c>
      <c r="L76" s="84" t="n">
        <v>100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107.533982</v>
      </c>
      <c r="G77" s="125" t="n">
        <v>0</v>
      </c>
      <c r="H77" s="126" t="n">
        <v>0</v>
      </c>
      <c r="I77" s="126" t="n">
        <v>0</v>
      </c>
      <c r="J77" s="127" t="n">
        <v>0</v>
      </c>
      <c r="K77" s="125" t="n">
        <v>0</v>
      </c>
      <c r="L77" s="126" t="n">
        <v>207.533982</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0</v>
      </c>
      <c r="I80" s="84" t="n">
        <v>7.124924</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0</v>
      </c>
      <c r="I81" s="126" t="n">
        <v>7.556131000000001</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158.387416</v>
      </c>
      <c r="G82" s="121" t="n">
        <v>0</v>
      </c>
      <c r="H82" s="84" t="n">
        <v>0</v>
      </c>
      <c r="I82" s="84" t="n">
        <v>0</v>
      </c>
      <c r="J82" s="85" t="n">
        <v>0</v>
      </c>
      <c r="K82" s="121" t="n">
        <v>158.387416</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85.250457</v>
      </c>
      <c r="G83" s="125" t="n">
        <v>0</v>
      </c>
      <c r="H83" s="126" t="n">
        <v>0</v>
      </c>
      <c r="I83" s="126" t="n">
        <v>0</v>
      </c>
      <c r="J83" s="127" t="n">
        <v>0</v>
      </c>
      <c r="K83" s="125" t="n">
        <v>85.250457</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73.888611</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77.82545</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8.384173000000001</v>
      </c>
      <c r="Q12" s="84" t="n">
        <v>0.080106</v>
      </c>
      <c r="R12" s="84" t="n">
        <v>0.003599</v>
      </c>
      <c r="S12" s="123" t="n">
        <v>0</v>
      </c>
      <c r="T12" s="122">
        <f>SUM(U12:X12)</f>
        <v/>
      </c>
      <c r="U12" s="84" t="n">
        <v>35.992875</v>
      </c>
      <c r="V12" s="84" t="n">
        <v>0.389652</v>
      </c>
      <c r="W12" s="84" t="n">
        <v>0.00719</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2.719223</v>
      </c>
      <c r="Q13" s="126" t="n">
        <v>0.056183</v>
      </c>
      <c r="R13" s="126" t="n">
        <v>0.004757</v>
      </c>
      <c r="S13" s="129" t="n">
        <v>0</v>
      </c>
      <c r="T13" s="128">
        <f>SUM(U13:X13)</f>
        <v/>
      </c>
      <c r="U13" s="126" t="n">
        <v>20.67607</v>
      </c>
      <c r="V13" s="126" t="n">
        <v>0.12585</v>
      </c>
      <c r="W13" s="126" t="n">
        <v>0.013003</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0.080106</v>
      </c>
      <c r="R14" s="84" t="n">
        <v>0.003599</v>
      </c>
      <c r="S14" s="123" t="n">
        <v>0</v>
      </c>
      <c r="T14" s="122">
        <f>SUM(U14:X14)</f>
        <v/>
      </c>
      <c r="U14" s="84" t="n">
        <v>0</v>
      </c>
      <c r="V14" s="84" t="n">
        <v>0.389652</v>
      </c>
      <c r="W14" s="84" t="n">
        <v>0.00719</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0.8933479999999999</v>
      </c>
      <c r="Q15" s="126" t="n">
        <v>0.05593500000000001</v>
      </c>
      <c r="R15" s="126" t="n">
        <v>0.004757</v>
      </c>
      <c r="S15" s="129" t="n">
        <v>0</v>
      </c>
      <c r="T15" s="128">
        <f>SUM(U15:X15)</f>
        <v/>
      </c>
      <c r="U15" s="126" t="n">
        <v>0</v>
      </c>
      <c r="V15" s="126" t="n">
        <v>0.12585</v>
      </c>
      <c r="W15" s="126" t="n">
        <v>0.013003</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3.627554</v>
      </c>
      <c r="Q16" s="84" t="n">
        <v>0</v>
      </c>
      <c r="R16" s="84" t="n">
        <v>0</v>
      </c>
      <c r="S16" s="123" t="n">
        <v>0</v>
      </c>
      <c r="T16" s="122">
        <f>SUM(U16:X16)</f>
        <v/>
      </c>
      <c r="U16" s="84" t="n">
        <v>21.519262</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0.000248</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4.366020000000001</v>
      </c>
      <c r="Q26" s="84" t="n">
        <v>0</v>
      </c>
      <c r="R26" s="84" t="n">
        <v>0</v>
      </c>
      <c r="S26" s="123" t="n">
        <v>0</v>
      </c>
      <c r="T26" s="122">
        <f>SUM(U26:X26)</f>
        <v/>
      </c>
      <c r="U26" s="84" t="n">
        <v>11.220282</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1.825875</v>
      </c>
      <c r="Q27" s="126" t="n">
        <v>0</v>
      </c>
      <c r="R27" s="126" t="n">
        <v>0</v>
      </c>
      <c r="S27" s="129" t="n">
        <v>0</v>
      </c>
      <c r="T27" s="128">
        <f>SUM(U27:X27)</f>
        <v/>
      </c>
      <c r="U27" s="126" t="n">
        <v>20.67607</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0.390599</v>
      </c>
      <c r="Q46" s="84" t="n">
        <v>0</v>
      </c>
      <c r="R46" s="84" t="n">
        <v>0</v>
      </c>
      <c r="S46" s="123" t="n">
        <v>0</v>
      </c>
      <c r="T46" s="122">
        <f>SUM(U46:X46)</f>
        <v/>
      </c>
      <c r="U46" s="84" t="n">
        <v>3.253331</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6" t="inlineStr">
        <is>
          <t>Zur Deckung von Schiffspfandbriefen verwendete Forderungen nach Registerstaaten</t>
        </is>
      </c>
      <c r="J4" s="64" t="n"/>
      <c r="M4" s="64" t="n"/>
    </row>
    <row r="5" ht="21.75" customHeight="1" s="419">
      <c r="C5" s="437"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8" t="inlineStr">
        <is>
          <t>Gesamtbetrag der mindestens 90 Tage rückständigen Leistungen</t>
        </is>
      </c>
      <c r="I8" s="441"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9" t="n"/>
      <c r="I9" s="442" t="n"/>
    </row>
    <row r="10" ht="12.75" customHeight="1" s="419">
      <c r="C10" s="23" t="n"/>
      <c r="D10" s="23" t="n"/>
      <c r="E10" s="328" t="n"/>
      <c r="F10" s="329" t="inlineStr">
        <is>
          <t>Seeschiffe</t>
        </is>
      </c>
      <c r="G10" s="330" t="inlineStr">
        <is>
          <t>Binnenschiffe</t>
        </is>
      </c>
      <c r="H10" s="480" t="n"/>
      <c r="I10" s="481"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6" t="inlineStr">
        <is>
          <t>Zur Deckung von Flugzeugpfandbriefen verwendete Forderungen nach Registerstaaten</t>
        </is>
      </c>
      <c r="H4" s="64" t="n"/>
      <c r="K4" s="64" t="n"/>
    </row>
    <row r="5" ht="21.75" customHeight="1" s="419">
      <c r="C5" s="425"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8" t="inlineStr">
        <is>
          <t>Gesamtbetrag der mindestens 90 Tage rückständigen Leistungen</t>
        </is>
      </c>
      <c r="G8" s="441" t="inlineStr">
        <is>
          <t>Gesamtbetrag dieser
Forderungen, soweit
der jeweilige Rückstand
mindestens 5 % der
Forderung beträgt</t>
        </is>
      </c>
    </row>
    <row r="9" ht="21.95" customHeight="1" s="419">
      <c r="C9" s="23" t="n"/>
      <c r="D9" s="23" t="n"/>
      <c r="E9" s="349" t="inlineStr">
        <is>
          <t>Deckungswerte</t>
        </is>
      </c>
      <c r="F9" s="439" t="n"/>
      <c r="G9" s="442" t="n"/>
    </row>
    <row r="10" ht="12.75" customHeight="1" s="419">
      <c r="C10" s="23" t="n"/>
      <c r="D10" s="23" t="n"/>
      <c r="E10" s="350" t="n"/>
      <c r="F10" s="480" t="n"/>
      <c r="G10" s="481"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2" t="inlineStr">
        <is>
          <t>Weitere Deckungswerte für Hypothekenpfandbriefe nach § 19 Abs. 1 S. 1 Nr. 2 a) und b), § 19 Abs. 1 S. 1 Nr. 3 a) bis c), § 19 Abs. 1 S. 1 Nr. 4*</t>
        </is>
      </c>
      <c r="F7" s="483" t="n"/>
      <c r="G7" s="483" t="n"/>
      <c r="H7" s="483" t="n"/>
      <c r="I7" s="483" t="n"/>
      <c r="J7" s="484" t="n"/>
    </row>
    <row r="8" ht="12.75" customHeight="1" s="419">
      <c r="C8" s="23" t="n"/>
      <c r="D8" s="23" t="n"/>
      <c r="E8" s="354" t="inlineStr">
        <is>
          <t>Summe</t>
        </is>
      </c>
      <c r="F8" s="448" t="inlineStr">
        <is>
          <t>davon</t>
        </is>
      </c>
      <c r="G8" s="485" t="n"/>
      <c r="H8" s="485" t="n"/>
      <c r="I8" s="485" t="n"/>
      <c r="J8" s="486" t="n"/>
    </row>
    <row r="9" ht="25.5" customHeight="1" s="419">
      <c r="C9" s="23" t="n"/>
      <c r="D9" s="23" t="n"/>
      <c r="E9" s="303" t="n"/>
      <c r="F9" s="449" t="inlineStr">
        <is>
          <t xml:space="preserve">Forderungen gem. § 19 Abs. 1 S. 1 Nr. 2 a) und b)
</t>
        </is>
      </c>
      <c r="G9" s="487" t="n"/>
      <c r="H9" s="464" t="inlineStr">
        <is>
          <t xml:space="preserve">Forderungen gem.  § 19 Abs. 1 S. 1 Nr. 3 a) bis c)
</t>
        </is>
      </c>
      <c r="I9" s="488" t="n"/>
      <c r="J9" s="453" t="inlineStr">
        <is>
          <t xml:space="preserve">Forderungen gem.  § 19 Abs. 1 S. 1 Nr. 4
</t>
        </is>
      </c>
    </row>
    <row r="10" ht="12.75" customHeight="1" s="419">
      <c r="C10" s="23" t="n"/>
      <c r="D10" s="23" t="n"/>
      <c r="E10" s="303" t="n"/>
      <c r="F10" s="451" t="inlineStr">
        <is>
          <t>Insgesamt</t>
        </is>
      </c>
      <c r="G10" s="231" t="inlineStr">
        <is>
          <t>davon</t>
        </is>
      </c>
      <c r="H10" s="458" t="inlineStr">
        <is>
          <t>Insgesamt</t>
        </is>
      </c>
      <c r="I10" s="232" t="inlineStr">
        <is>
          <t>davon</t>
        </is>
      </c>
      <c r="J10" s="489" t="n"/>
    </row>
    <row r="11" ht="53.25" customHeight="1" s="419">
      <c r="C11" s="104" t="n"/>
      <c r="D11" s="104" t="n"/>
      <c r="E11" s="305" t="n"/>
      <c r="F11" s="490" t="n"/>
      <c r="G11" s="355" t="inlineStr">
        <is>
          <t>gedeckte Schuldverschreibungen gem. Art. 129 Verordnung (EU) Nr. 575/2013</t>
        </is>
      </c>
      <c r="H11" s="491"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784.5</v>
      </c>
      <c r="F13" s="84" t="n">
        <v>0</v>
      </c>
      <c r="G13" s="84" t="n">
        <v>0</v>
      </c>
      <c r="H13" s="123" t="n">
        <v>0</v>
      </c>
      <c r="I13" s="84" t="n">
        <v>0</v>
      </c>
      <c r="J13" s="270" t="n">
        <v>784.5</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745.5</v>
      </c>
      <c r="F15" s="84" t="n">
        <v>0</v>
      </c>
      <c r="G15" s="84" t="n">
        <v>0</v>
      </c>
      <c r="H15" s="123" t="n">
        <v>0</v>
      </c>
      <c r="I15" s="84" t="n">
        <v>0</v>
      </c>
      <c r="J15" s="270" t="n">
        <v>745.5</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39</v>
      </c>
      <c r="F27" s="84" t="n">
        <v>0</v>
      </c>
      <c r="G27" s="84" t="n">
        <v>0</v>
      </c>
      <c r="H27" s="123" t="n">
        <v>0</v>
      </c>
      <c r="I27" s="84" t="n">
        <v>0</v>
      </c>
      <c r="J27" s="270" t="n">
        <v>39</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0</v>
      </c>
      <c r="F49" s="84" t="n">
        <v>0</v>
      </c>
      <c r="G49" s="84" t="n">
        <v>0</v>
      </c>
      <c r="H49" s="123" t="n">
        <v>0</v>
      </c>
      <c r="I49" s="84" t="n">
        <v>0</v>
      </c>
      <c r="J49" s="270" t="n">
        <v>0</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0</v>
      </c>
      <c r="F61" s="84" t="n">
        <v>0</v>
      </c>
      <c r="G61" s="84" t="n">
        <v>0</v>
      </c>
      <c r="H61" s="123" t="n">
        <v>0</v>
      </c>
      <c r="I61" s="84" t="n">
        <v>0</v>
      </c>
      <c r="J61" s="270" t="n">
        <v>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0</v>
      </c>
      <c r="F87" s="84" t="n">
        <v>0</v>
      </c>
      <c r="G87" s="84" t="n">
        <v>0</v>
      </c>
      <c r="H87" s="123" t="n">
        <v>0</v>
      </c>
      <c r="I87" s="84" t="n">
        <v>0</v>
      </c>
      <c r="J87" s="270" t="n">
        <v>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4"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2023-04-05T09:52:20Z</dcterms:modified>
  <cp:lastModifiedBy>Sascha Asfandiar</cp:lastModifiedBy>
  <cp:revision>31</cp:revision>
  <cp:lastPrinted>2022-10-20T16:30:44Z</cp:lastPrinted>
</cp:coreProperties>
</file>