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47875" cy="5048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Deutsche Pfandbriefbank AG</t>
        </is>
      </c>
      <c r="H2" s="4" t="n"/>
      <c r="I2" s="4" t="n"/>
    </row>
    <row r="3" ht="15" customHeight="1" s="418">
      <c r="G3" s="5" t="inlineStr">
        <is>
          <t>Parkring 28</t>
        </is>
      </c>
      <c r="H3" s="6" t="n"/>
      <c r="I3" s="6" t="n"/>
    </row>
    <row r="4" ht="15" customHeight="1" s="418">
      <c r="G4" s="5" t="inlineStr">
        <is>
          <t>85748 Garching</t>
        </is>
      </c>
      <c r="H4" s="6" t="n"/>
      <c r="I4" s="6" t="n"/>
      <c r="J4" s="7" t="n"/>
    </row>
    <row r="5" ht="15" customHeight="1" s="418">
      <c r="G5" s="5" t="inlineStr">
        <is>
          <t>Telefon: +49 89 28 80 - 0</t>
        </is>
      </c>
      <c r="H5" s="6" t="n"/>
      <c r="I5" s="6" t="n"/>
      <c r="J5" s="7" t="n"/>
    </row>
    <row r="6" ht="15" customHeight="1" s="418">
      <c r="G6" s="5" t="inlineStr">
        <is>
          <t>Telefax: +49 89 28 80 - 10319</t>
        </is>
      </c>
      <c r="H6" s="6" t="n"/>
      <c r="I6" s="6" t="n"/>
      <c r="J6" s="7" t="n"/>
    </row>
    <row r="7" ht="15" customHeight="1" s="418">
      <c r="G7" s="5" t="inlineStr">
        <is>
          <t>E-Mail: info@pfandbriefbank.com</t>
        </is>
      </c>
      <c r="H7" s="6" t="n"/>
      <c r="I7" s="6" t="n"/>
    </row>
    <row r="8" ht="14.1" customFormat="1" customHeight="1" s="8">
      <c r="A8" s="9" t="n"/>
      <c r="G8" s="5" t="inlineStr">
        <is>
          <t>Internet: www.pfandbriefbank.de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15981</v>
      </c>
      <c r="E21" s="387" t="n">
        <v>16422</v>
      </c>
      <c r="F21" s="386" t="n">
        <v>15385</v>
      </c>
      <c r="G21" s="387" t="n">
        <v>17237</v>
      </c>
      <c r="H21" s="386" t="n">
        <v>14932</v>
      </c>
      <c r="I21" s="387" t="n">
        <v>17052</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19773</v>
      </c>
      <c r="E23" s="391" t="n">
        <v>19226</v>
      </c>
      <c r="F23" s="390" t="n">
        <v>19704</v>
      </c>
      <c r="G23" s="391" t="n">
        <v>20258</v>
      </c>
      <c r="H23" s="390" t="n">
        <v>18929</v>
      </c>
      <c r="I23" s="391" t="n">
        <v>19880</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613</v>
      </c>
      <c r="E27" s="387" t="n">
        <v>0</v>
      </c>
      <c r="F27" s="386" t="n">
        <v>308</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3180</v>
      </c>
      <c r="E29" s="394" t="n">
        <v>0</v>
      </c>
      <c r="F29" s="393" t="n">
        <v>4011</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3792</v>
      </c>
      <c r="E31" s="27" t="n">
        <v>2804</v>
      </c>
      <c r="F31" s="26" t="n">
        <v>4318</v>
      </c>
      <c r="G31" s="27" t="n">
        <v>3021</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8771</v>
      </c>
      <c r="E37" s="387" t="n">
        <v>10174</v>
      </c>
      <c r="F37" s="386" t="n">
        <v>9157</v>
      </c>
      <c r="G37" s="387" t="n">
        <v>12520</v>
      </c>
      <c r="H37" s="386" t="n">
        <v>7475</v>
      </c>
      <c r="I37" s="387" t="n">
        <v>11799</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10913</v>
      </c>
      <c r="E39" s="391" t="n">
        <v>11420</v>
      </c>
      <c r="F39" s="390" t="n">
        <v>11480</v>
      </c>
      <c r="G39" s="391" t="n">
        <v>14205</v>
      </c>
      <c r="H39" s="390" t="n">
        <v>9383</v>
      </c>
      <c r="I39" s="391" t="n">
        <v>13184</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338</v>
      </c>
      <c r="E43" s="387" t="n">
        <v>0</v>
      </c>
      <c r="F43" s="386" t="n">
        <v>183</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1804</v>
      </c>
      <c r="E45" s="394" t="n">
        <v>0</v>
      </c>
      <c r="F45" s="393" t="n">
        <v>2140</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2142</v>
      </c>
      <c r="E47" s="27" t="n">
        <v>1246</v>
      </c>
      <c r="F47" s="26" t="n">
        <v>2323</v>
      </c>
      <c r="G47" s="27" t="n">
        <v>1684</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0</v>
      </c>
      <c r="F15" s="83" t="n"/>
      <c r="G15" s="121" t="n">
        <v>0</v>
      </c>
      <c r="H15" s="83" t="n"/>
      <c r="I15" s="121" t="n">
        <v>0</v>
      </c>
      <c r="J15" s="83" t="n">
        <v>0</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15981</v>
      </c>
      <c r="E9" s="219" t="n">
        <v>16422</v>
      </c>
    </row>
    <row r="10" ht="21.75" customFormat="1" customHeight="1" s="161" thickBot="1">
      <c r="A10" s="162" t="n">
        <v>0</v>
      </c>
      <c r="B10" s="243" t="inlineStr">
        <is>
          <t xml:space="preserve">thereof percentage share of fixed-rate Pfandbriefe
section 28 para. 1 no. 13 </t>
        </is>
      </c>
      <c r="C10" s="163" t="inlineStr">
        <is>
          <t>%</t>
        </is>
      </c>
      <c r="D10" s="164" t="n">
        <v>90.38</v>
      </c>
      <c r="E10" s="206" t="n">
        <v>85.2</v>
      </c>
    </row>
    <row r="11" ht="13.5" customHeight="1" s="418" thickBot="1">
      <c r="A11" s="214" t="n">
        <v>0</v>
      </c>
      <c r="B11" s="202" t="n"/>
      <c r="C11" s="21" t="n"/>
      <c r="D11" s="21" t="n"/>
      <c r="E11" s="207" t="n"/>
    </row>
    <row r="12">
      <c r="A12" s="214" t="n">
        <v>0</v>
      </c>
      <c r="B12" s="241" t="inlineStr">
        <is>
          <t>Cover Pool</t>
        </is>
      </c>
      <c r="C12" s="244" t="inlineStr">
        <is>
          <t>(€ mn.)</t>
        </is>
      </c>
      <c r="D12" s="204" t="n">
        <v>19773</v>
      </c>
      <c r="E12" s="205" t="n">
        <v>19226</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56.49</v>
      </c>
      <c r="E18" s="209" t="n">
        <v>58</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48</v>
      </c>
      <c r="E20" s="209" t="n">
        <v>94</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482</v>
      </c>
      <c r="E23" s="209" t="n">
        <v>329</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276</v>
      </c>
      <c r="E27" s="209" t="n">
        <v>30</v>
      </c>
    </row>
    <row r="28">
      <c r="A28" s="214" t="n"/>
      <c r="B28" s="518" t="n"/>
      <c r="C28" s="168" t="inlineStr">
        <is>
          <t>USD</t>
        </is>
      </c>
      <c r="D28" s="167" t="n">
        <v>1683</v>
      </c>
      <c r="E28" s="209" t="n">
        <v>576</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3.52</v>
      </c>
      <c r="E30" s="209" t="n">
        <v>3</v>
      </c>
    </row>
    <row r="31" ht="31.5" customHeight="1" s="418">
      <c r="A31" s="214" t="n">
        <v>0</v>
      </c>
      <c r="B31" s="169" t="inlineStr">
        <is>
          <t xml:space="preserve">average loan-to-value ratio, weighted using the mortgage lending value
section 28 para. 2 no. 3  </t>
        </is>
      </c>
      <c r="C31" s="168" t="inlineStr">
        <is>
          <t>%</t>
        </is>
      </c>
      <c r="D31" s="167" t="n">
        <v>55.64</v>
      </c>
      <c r="E31" s="209" t="n">
        <v>54</v>
      </c>
    </row>
    <row r="32" ht="13.5" customHeight="1" s="418" thickBot="1">
      <c r="A32" s="214" t="n">
        <v>0</v>
      </c>
      <c r="B32" s="170" t="inlineStr">
        <is>
          <t>average loan-to-value ratio, weighted using the market value</t>
        </is>
      </c>
      <c r="C32" s="216" t="inlineStr">
        <is>
          <t>%</t>
        </is>
      </c>
      <c r="D32" s="211" t="n">
        <v>32.14</v>
      </c>
      <c r="E32" s="212" t="n">
        <v>31</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1068</v>
      </c>
      <c r="E35" s="209" t="n">
        <v>0</v>
      </c>
    </row>
    <row r="36">
      <c r="A36" s="214" t="n"/>
      <c r="B36" s="236" t="inlineStr">
        <is>
          <t>Day on which the largest negative sum results</t>
        </is>
      </c>
      <c r="C36" s="166" t="inlineStr">
        <is>
          <t>Day (1-180)</t>
        </is>
      </c>
      <c r="D36" s="379" t="n">
        <v>88</v>
      </c>
      <c r="E36" s="380" t="n">
        <v>0</v>
      </c>
    </row>
    <row r="37" ht="21.75" customHeight="1" s="418" thickBot="1">
      <c r="A37" s="214" t="n">
        <v>1</v>
      </c>
      <c r="B37" s="170" t="inlineStr">
        <is>
          <t>Total amount of cover assets meeting the requirements of section 4 para 1a s. 3 Pfandbrief Act</t>
        </is>
      </c>
      <c r="C37" s="242" t="inlineStr">
        <is>
          <t>(€ mn.)</t>
        </is>
      </c>
      <c r="D37" s="211" t="n">
        <v>1326</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8771</v>
      </c>
      <c r="E9" s="219" t="n">
        <v>10174</v>
      </c>
    </row>
    <row r="10" ht="21.75" customHeight="1" s="418" thickBot="1">
      <c r="A10" s="214" t="n">
        <v>1</v>
      </c>
      <c r="B10" s="243" t="inlineStr">
        <is>
          <t xml:space="preserve">thereof percentage share of fixed-rate Pfandbriefe
section 28 para. 1 no. 13 </t>
        </is>
      </c>
      <c r="C10" s="163" t="inlineStr">
        <is>
          <t>%</t>
        </is>
      </c>
      <c r="D10" s="164" t="n">
        <v>76.89</v>
      </c>
      <c r="E10" s="206" t="n">
        <v>71.3</v>
      </c>
    </row>
    <row r="11" ht="13.5" customHeight="1" s="418" thickBot="1">
      <c r="A11" s="214" t="n">
        <v>1</v>
      </c>
      <c r="B11" s="202" t="n"/>
      <c r="C11" s="21" t="n"/>
      <c r="D11" s="21" t="n"/>
      <c r="E11" s="207" t="n"/>
    </row>
    <row r="12">
      <c r="A12" s="214" t="n">
        <v>1</v>
      </c>
      <c r="B12" s="241" t="inlineStr">
        <is>
          <t>Cover Pool</t>
        </is>
      </c>
      <c r="C12" s="245" t="inlineStr">
        <is>
          <t>(€ mn.)</t>
        </is>
      </c>
      <c r="D12" s="218" t="n">
        <v>10913</v>
      </c>
      <c r="E12" s="219" t="n">
        <v>11420</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75.56999999999999</v>
      </c>
      <c r="E16" s="209" t="n">
        <v>73</v>
      </c>
    </row>
    <row r="17">
      <c r="A17" s="214" t="n"/>
      <c r="B17" s="519" t="inlineStr">
        <is>
          <t>Net present value pursuant to § 6 of the Pfandbrief Net Present Value Regulation for each foreign currency in € mn. 
section 28 para. 1 no. 14 (Net Total)</t>
        </is>
      </c>
      <c r="C17" s="168" t="inlineStr">
        <is>
          <t>CAD</t>
        </is>
      </c>
      <c r="D17" s="167" t="n">
        <v>14</v>
      </c>
      <c r="E17" s="209" t="n">
        <v>13</v>
      </c>
    </row>
    <row r="18">
      <c r="A18" s="214" t="n"/>
      <c r="B18" s="518" t="n"/>
      <c r="C18" s="168" t="inlineStr">
        <is>
          <t>CHF</t>
        </is>
      </c>
      <c r="D18" s="167" t="n">
        <v>49</v>
      </c>
      <c r="E18" s="209" t="n">
        <v>67</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211</v>
      </c>
      <c r="E21" s="209" t="n">
        <v>178</v>
      </c>
    </row>
    <row r="22">
      <c r="A22" s="214" t="n">
        <v>1</v>
      </c>
      <c r="B22" s="518" t="n"/>
      <c r="C22" s="168" t="inlineStr">
        <is>
          <t>HKD</t>
        </is>
      </c>
      <c r="D22" s="167" t="n">
        <v>0</v>
      </c>
      <c r="E22" s="209" t="n">
        <v>0</v>
      </c>
    </row>
    <row r="23">
      <c r="A23" s="214" t="n">
        <v>1</v>
      </c>
      <c r="B23" s="518" t="n"/>
      <c r="C23" s="168" t="inlineStr">
        <is>
          <t>JPY</t>
        </is>
      </c>
      <c r="D23" s="167" t="n">
        <v>210</v>
      </c>
      <c r="E23" s="209" t="n">
        <v>201</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183</v>
      </c>
      <c r="E26" s="209" t="n">
        <v>518</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18" thickBot="1">
      <c r="A32" s="214" t="n"/>
      <c r="B32" s="170" t="inlineStr">
        <is>
          <t>Total amount of cover assets meeting the requirements of section 4 para 1a s. 3 Pfandbrief Act</t>
        </is>
      </c>
      <c r="C32" s="242" t="inlineStr">
        <is>
          <t>(€ mn.)</t>
        </is>
      </c>
      <c r="D32" s="211" t="n">
        <v>820</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244.5" customHeight="1" s="418" thickBot="1">
      <c r="B10" s="224" t="inlineStr">
        <is>
          <t>ISIN</t>
        </is>
      </c>
      <c r="C10" s="201" t="inlineStr">
        <is>
          <t>(Mio. €)</t>
        </is>
      </c>
      <c r="D10" s="522" t="inlineStr">
        <is>
          <t>DE000A11QA15, DE000A11QA56, DE000A11QAL5, DE000A11QAM3, DE000A11QAQ4, DE000A11QAT8, DE000A11QAU6, DE000A11QAV4, DE000A11QAX0, DE000A11QAY8, DE000A13SV24, DE000A13SV65, DE000A13SWC0, DE000A1RFB30, DE000A1RFBQ3, DE000A1X3LL4, DE000A1X3LZ4, DE000A254ZN3, DE000A254ZP8, DE000A289PQ3, DE000A2AAV88, DE000A2AAVX2, DE000A2E4Y05, DE000A2E4Y39, DE000A2E4ZA7, DE000A2E4ZD1, DE000A2GSLB8, DE000A2GSLF9, DE000A2GSLJ1, DE000A2GSLL7, DE000A2GSLP8, DE000A2GSLQ6, DE000A2GSLV6, DE000A2LQNP8, DE000A2LQNV6, DE000A2NBJ96, DE000A2YNV44, DE000A2YNVM8, DE000A2YNVV9, DE000A2YNVY3, DE000A30WF01, DE000A30WF19, DE000A30WF27, DE000A30WFS7, DE000A30WFU3, DE000A30WFZ2, DE000A3E5K73, DE000A3E5K99, DE000A3E5KW9, DE000A3E5KY5, DE000A3E5KZ2, DE000A3H2Z49, DE000A3H2Z80, DE000A3H2ZW1, DE000A3T0X48, DE000A3T0X63, DE000A3T0YB8, DE000A3T0YC6, DE000A3T0YD4, DE000A3T0YE2, DE000A3T0YF9, DE000A3T0YG7, DE000A3T0YH5, DE000A3T0YJ1, DE000A3T0YL7, DE000A3T0YM5</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87" customHeight="1" s="418" thickBot="1">
      <c r="B15" s="224" t="inlineStr">
        <is>
          <t>ISIN</t>
        </is>
      </c>
      <c r="C15" s="201" t="inlineStr">
        <is>
          <t>(Mio. €)</t>
        </is>
      </c>
      <c r="D15" s="522" t="inlineStr">
        <is>
          <t>CH0026714276, DE0001468361, DE0006619778, DE0008119504, DE0008153289, DE0008217910, DE000A0B1K04, DE000A11QAR2, DE000A11QAS0, DE000A11QAW2, DE000A12UA83, DE000A13SWG1, DE000A1A6LJ8, DE000A1CR6S0, DE000A1EWJQ9, DE000A1R06C5, DE000A1X2558, DE000A1X26J6, DE000A2AAVW4, DE000A3E5K24, DE000A3E5K32</t>
        </is>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15.02.2023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PBB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Deutsche Pfandbriefbank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d</t>
        </is>
      </c>
      <c r="D19" s="184" t="n"/>
      <c r="E19" s="184" t="n"/>
      <c r="F19" s="198" t="n"/>
      <c r="G19" s="184" t="n"/>
      <c r="H19" s="184" t="n"/>
      <c r="I19" s="184" t="n"/>
    </row>
    <row r="20" ht="15" customHeight="1" s="418">
      <c r="B20" s="179" t="inlineStr">
        <is>
          <t>KzRbwBerO</t>
        </is>
      </c>
      <c r="C20" s="190" t="inlineStr">
        <is>
          <t>d</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1676</v>
      </c>
      <c r="E11" s="44" t="n">
        <v>2648</v>
      </c>
      <c r="F11" s="43" t="n">
        <v>2323</v>
      </c>
      <c r="G11" s="44" t="n">
        <v>3771</v>
      </c>
      <c r="I11" s="43" t="n">
        <v>0</v>
      </c>
      <c r="J11" s="44" t="n">
        <v>0</v>
      </c>
    </row>
    <row r="12" ht="12.75" customHeight="1" s="418">
      <c r="A12" s="17" t="n">
        <v>0</v>
      </c>
      <c r="B12" s="424" t="inlineStr">
        <is>
          <t>&gt; 0,5 years and &lt;= 1 year</t>
        </is>
      </c>
      <c r="C12" s="425" t="n"/>
      <c r="D12" s="43" t="n">
        <v>629</v>
      </c>
      <c r="E12" s="44" t="n">
        <v>2379</v>
      </c>
      <c r="F12" s="43" t="n">
        <v>848</v>
      </c>
      <c r="G12" s="44" t="n">
        <v>1634</v>
      </c>
      <c r="I12" s="43" t="n">
        <v>0</v>
      </c>
      <c r="J12" s="44" t="n">
        <v>0</v>
      </c>
    </row>
    <row r="13" ht="12.75" customHeight="1" s="418">
      <c r="A13" s="17" t="n"/>
      <c r="B13" s="424" t="inlineStr">
        <is>
          <t>&gt; 1  year and &lt;= 1,5 years</t>
        </is>
      </c>
      <c r="C13" s="425" t="n"/>
      <c r="D13" s="43" t="n">
        <v>2969</v>
      </c>
      <c r="E13" s="44" t="n">
        <v>1418</v>
      </c>
      <c r="F13" s="43" t="n">
        <v>1987</v>
      </c>
      <c r="G13" s="44" t="n">
        <v>1104</v>
      </c>
      <c r="I13" s="43" t="n">
        <v>1676</v>
      </c>
      <c r="J13" s="44" t="n">
        <v>0</v>
      </c>
    </row>
    <row r="14" ht="12.75" customHeight="1" s="418">
      <c r="A14" s="17" t="n">
        <v>0</v>
      </c>
      <c r="B14" s="424" t="inlineStr">
        <is>
          <t>&gt; 1,5 years and &lt;= 2 years</t>
        </is>
      </c>
      <c r="C14" s="424" t="n"/>
      <c r="D14" s="45" t="n">
        <v>851</v>
      </c>
      <c r="E14" s="213" t="n">
        <v>1864</v>
      </c>
      <c r="F14" s="45" t="n">
        <v>960</v>
      </c>
      <c r="G14" s="213" t="n">
        <v>1940</v>
      </c>
      <c r="I14" s="43" t="n">
        <v>629</v>
      </c>
      <c r="J14" s="44" t="n">
        <v>0</v>
      </c>
    </row>
    <row r="15" ht="12.75" customHeight="1" s="418">
      <c r="A15" s="17" t="n">
        <v>0</v>
      </c>
      <c r="B15" s="424" t="inlineStr">
        <is>
          <t>&gt; 2 years and &lt;= 3 years</t>
        </is>
      </c>
      <c r="C15" s="424" t="n"/>
      <c r="D15" s="45" t="n">
        <v>1909</v>
      </c>
      <c r="E15" s="213" t="n">
        <v>2924</v>
      </c>
      <c r="F15" s="45" t="n">
        <v>3784</v>
      </c>
      <c r="G15" s="213" t="n">
        <v>2537</v>
      </c>
      <c r="I15" s="43" t="n">
        <v>3820</v>
      </c>
      <c r="J15" s="44" t="n">
        <v>0</v>
      </c>
    </row>
    <row r="16" ht="12.75" customHeight="1" s="418">
      <c r="A16" s="17" t="n">
        <v>0</v>
      </c>
      <c r="B16" s="424" t="inlineStr">
        <is>
          <t>&gt; 3 years and &lt;= 4 years</t>
        </is>
      </c>
      <c r="C16" s="424" t="n"/>
      <c r="D16" s="45" t="n">
        <v>1859</v>
      </c>
      <c r="E16" s="213" t="n">
        <v>1978</v>
      </c>
      <c r="F16" s="45" t="n">
        <v>1123</v>
      </c>
      <c r="G16" s="213" t="n">
        <v>2270</v>
      </c>
      <c r="I16" s="43" t="n">
        <v>1909</v>
      </c>
      <c r="J16" s="44" t="n">
        <v>0</v>
      </c>
    </row>
    <row r="17" ht="12.75" customHeight="1" s="418">
      <c r="A17" s="17" t="n">
        <v>0</v>
      </c>
      <c r="B17" s="424" t="inlineStr">
        <is>
          <t>&gt; 4 years and &lt;= 5 years</t>
        </is>
      </c>
      <c r="C17" s="424" t="n"/>
      <c r="D17" s="45" t="n">
        <v>2181</v>
      </c>
      <c r="E17" s="213" t="n">
        <v>1990</v>
      </c>
      <c r="F17" s="45" t="n">
        <v>900</v>
      </c>
      <c r="G17" s="213" t="n">
        <v>1502</v>
      </c>
      <c r="I17" s="43" t="n">
        <v>1859</v>
      </c>
      <c r="J17" s="44" t="n">
        <v>0</v>
      </c>
    </row>
    <row r="18" ht="12.75" customHeight="1" s="418">
      <c r="A18" s="17" t="n">
        <v>0</v>
      </c>
      <c r="B18" s="424" t="inlineStr">
        <is>
          <t>&gt; 5 years and &lt;= 10 years</t>
        </is>
      </c>
      <c r="C18" s="425" t="n"/>
      <c r="D18" s="43" t="n">
        <v>1384</v>
      </c>
      <c r="E18" s="44" t="n">
        <v>4170</v>
      </c>
      <c r="F18" s="43" t="n">
        <v>2000</v>
      </c>
      <c r="G18" s="44" t="n">
        <v>4188</v>
      </c>
      <c r="I18" s="43" t="n">
        <v>3340</v>
      </c>
      <c r="J18" s="44" t="n">
        <v>0</v>
      </c>
    </row>
    <row r="19" ht="12.75" customHeight="1" s="418">
      <c r="A19" s="17" t="n">
        <v>0</v>
      </c>
      <c r="B19" s="424" t="inlineStr">
        <is>
          <t>&gt; 10 years</t>
        </is>
      </c>
      <c r="C19" s="425" t="n"/>
      <c r="D19" s="43" t="n">
        <v>2523</v>
      </c>
      <c r="E19" s="44" t="n">
        <v>403</v>
      </c>
      <c r="F19" s="43" t="n">
        <v>2497</v>
      </c>
      <c r="G19" s="44" t="n">
        <v>280</v>
      </c>
      <c r="I19" s="43" t="n">
        <v>2748</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102</v>
      </c>
      <c r="E24" s="44" t="n">
        <v>352</v>
      </c>
      <c r="F24" s="43" t="n">
        <v>333</v>
      </c>
      <c r="G24" s="44" t="n">
        <v>440</v>
      </c>
      <c r="I24" s="43" t="n">
        <v>0</v>
      </c>
      <c r="J24" s="44" t="n">
        <v>0</v>
      </c>
    </row>
    <row r="25" ht="12.75" customHeight="1" s="418">
      <c r="A25" s="17" t="n"/>
      <c r="B25" s="424" t="inlineStr">
        <is>
          <t>&gt; 0,5 years and &lt;= 1 year</t>
        </is>
      </c>
      <c r="C25" s="425" t="n"/>
      <c r="D25" s="43" t="n">
        <v>303</v>
      </c>
      <c r="E25" s="44" t="n">
        <v>324</v>
      </c>
      <c r="F25" s="43" t="n">
        <v>445</v>
      </c>
      <c r="G25" s="44" t="n">
        <v>364</v>
      </c>
      <c r="I25" s="43" t="n">
        <v>0</v>
      </c>
      <c r="J25" s="44" t="n">
        <v>0</v>
      </c>
    </row>
    <row r="26" ht="12.75" customHeight="1" s="418">
      <c r="A26" s="17" t="n">
        <v>1</v>
      </c>
      <c r="B26" s="424" t="inlineStr">
        <is>
          <t>&gt; 1  year and &lt;= 1,5 years</t>
        </is>
      </c>
      <c r="C26" s="425" t="n"/>
      <c r="D26" s="43" t="n">
        <v>256</v>
      </c>
      <c r="E26" s="44" t="n">
        <v>389</v>
      </c>
      <c r="F26" s="43" t="n">
        <v>351</v>
      </c>
      <c r="G26" s="44" t="n">
        <v>374</v>
      </c>
      <c r="I26" s="43" t="n">
        <v>102</v>
      </c>
      <c r="J26" s="44" t="n">
        <v>0</v>
      </c>
    </row>
    <row r="27" ht="12.75" customHeight="1" s="418">
      <c r="A27" s="17" t="n">
        <v>1</v>
      </c>
      <c r="B27" s="424" t="inlineStr">
        <is>
          <t>&gt; 1,5 years and &lt;= 2 years</t>
        </is>
      </c>
      <c r="C27" s="424" t="n"/>
      <c r="D27" s="45" t="n">
        <v>448</v>
      </c>
      <c r="E27" s="213" t="n">
        <v>226</v>
      </c>
      <c r="F27" s="45" t="n">
        <v>501</v>
      </c>
      <c r="G27" s="213" t="n">
        <v>345</v>
      </c>
      <c r="I27" s="43" t="n">
        <v>303</v>
      </c>
      <c r="J27" s="44" t="n">
        <v>0</v>
      </c>
    </row>
    <row r="28" ht="12.75" customHeight="1" s="418">
      <c r="A28" s="17" t="n">
        <v>1</v>
      </c>
      <c r="B28" s="424" t="inlineStr">
        <is>
          <t>&gt; 2 years and &lt;= 3 years</t>
        </is>
      </c>
      <c r="C28" s="424" t="n"/>
      <c r="D28" s="45" t="n">
        <v>642</v>
      </c>
      <c r="E28" s="213" t="n">
        <v>484</v>
      </c>
      <c r="F28" s="45" t="n">
        <v>829</v>
      </c>
      <c r="G28" s="213" t="n">
        <v>631</v>
      </c>
      <c r="I28" s="43" t="n">
        <v>704</v>
      </c>
      <c r="J28" s="44" t="n">
        <v>0</v>
      </c>
    </row>
    <row r="29" ht="12.75" customHeight="1" s="418">
      <c r="A29" s="17" t="n">
        <v>1</v>
      </c>
      <c r="B29" s="424" t="inlineStr">
        <is>
          <t>&gt; 3 years and &lt;= 4 years</t>
        </is>
      </c>
      <c r="C29" s="424" t="n"/>
      <c r="D29" s="45" t="n">
        <v>838</v>
      </c>
      <c r="E29" s="213" t="n">
        <v>861</v>
      </c>
      <c r="F29" s="45" t="n">
        <v>689</v>
      </c>
      <c r="G29" s="213" t="n">
        <v>495</v>
      </c>
      <c r="I29" s="43" t="n">
        <v>642</v>
      </c>
      <c r="J29" s="44" t="n">
        <v>0</v>
      </c>
    </row>
    <row r="30" ht="12.75" customHeight="1" s="418">
      <c r="A30" s="17" t="n">
        <v>1</v>
      </c>
      <c r="B30" s="424" t="inlineStr">
        <is>
          <t>&gt; 4 years and &lt;= 5 years</t>
        </is>
      </c>
      <c r="C30" s="424" t="n"/>
      <c r="D30" s="45" t="n">
        <v>468</v>
      </c>
      <c r="E30" s="213" t="n">
        <v>521</v>
      </c>
      <c r="F30" s="45" t="n">
        <v>893</v>
      </c>
      <c r="G30" s="213" t="n">
        <v>862</v>
      </c>
      <c r="I30" s="43" t="n">
        <v>838</v>
      </c>
      <c r="J30" s="44" t="n">
        <v>0</v>
      </c>
    </row>
    <row r="31" ht="12.75" customHeight="1" s="418">
      <c r="A31" s="17" t="n">
        <v>1</v>
      </c>
      <c r="B31" s="424" t="inlineStr">
        <is>
          <t>&gt; 5 years and &lt;= 10 years</t>
        </is>
      </c>
      <c r="C31" s="425" t="n"/>
      <c r="D31" s="43" t="n">
        <v>2681</v>
      </c>
      <c r="E31" s="44" t="n">
        <v>3154</v>
      </c>
      <c r="F31" s="43" t="n">
        <v>2892</v>
      </c>
      <c r="G31" s="44" t="n">
        <v>3108</v>
      </c>
      <c r="I31" s="43" t="n">
        <v>2944</v>
      </c>
      <c r="J31" s="44" t="n">
        <v>0</v>
      </c>
    </row>
    <row r="32" ht="12.75" customHeight="1" s="418">
      <c r="B32" s="424" t="inlineStr">
        <is>
          <t>&gt; 10 years</t>
        </is>
      </c>
      <c r="C32" s="425" t="n"/>
      <c r="D32" s="43" t="n">
        <v>3034</v>
      </c>
      <c r="E32" s="44" t="n">
        <v>4601</v>
      </c>
      <c r="F32" s="43" t="n">
        <v>3241</v>
      </c>
      <c r="G32" s="44" t="n">
        <v>4800</v>
      </c>
      <c r="I32" s="43" t="n">
        <v>3238</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51</v>
      </c>
      <c r="E9" s="53" t="n">
        <v>61</v>
      </c>
    </row>
    <row r="10" ht="12.75" customHeight="1" s="418">
      <c r="A10" s="17" t="n">
        <v>0</v>
      </c>
      <c r="B10" s="54" t="inlineStr">
        <is>
          <t>more than 300,000 Euros up to 1 mn. Euros</t>
        </is>
      </c>
      <c r="C10" s="54" t="n"/>
      <c r="D10" s="43" t="n">
        <v>115</v>
      </c>
      <c r="E10" s="53" t="n">
        <v>130</v>
      </c>
    </row>
    <row r="11" ht="12.75" customHeight="1" s="418">
      <c r="A11" s="17" t="n"/>
      <c r="B11" s="54" t="inlineStr">
        <is>
          <t>more than 1 mn. Euros up to 10 mn. Euros</t>
        </is>
      </c>
      <c r="C11" s="54" t="n"/>
      <c r="D11" s="43" t="n">
        <v>1101</v>
      </c>
      <c r="E11" s="53" t="n">
        <v>1241</v>
      </c>
    </row>
    <row r="12" ht="12.75" customHeight="1" s="418">
      <c r="A12" s="17" t="n">
        <v>0</v>
      </c>
      <c r="B12" s="54" t="inlineStr">
        <is>
          <t>more than 10 mn. Euros</t>
        </is>
      </c>
      <c r="C12" s="54" t="n"/>
      <c r="D12" s="43" t="n">
        <v>17179</v>
      </c>
      <c r="E12" s="53" t="n">
        <v>15898</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361</v>
      </c>
      <c r="E21" s="44" t="n">
        <v>361</v>
      </c>
    </row>
    <row r="22" ht="12.75" customHeight="1" s="418">
      <c r="A22" s="17" t="n">
        <v>1</v>
      </c>
      <c r="B22" s="54" t="inlineStr">
        <is>
          <t>more than 10 mn. Euros up to 100 mn. Euros</t>
        </is>
      </c>
      <c r="C22" s="54" t="n"/>
      <c r="D22" s="45" t="n">
        <v>3172</v>
      </c>
      <c r="E22" s="56" t="n">
        <v>3351</v>
      </c>
    </row>
    <row r="23" ht="12.75" customHeight="1" s="418">
      <c r="A23" s="17" t="n">
        <v>1</v>
      </c>
      <c r="B23" s="54" t="inlineStr">
        <is>
          <t>more than 100 mn. Euros</t>
        </is>
      </c>
      <c r="C23" s="59" t="n"/>
      <c r="D23" s="60" t="n">
        <v>7380</v>
      </c>
      <c r="E23" s="61" t="n">
        <v>7708</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290</v>
      </c>
      <c r="H16" s="83" t="n">
        <v>2</v>
      </c>
      <c r="I16" s="83" t="n">
        <v>2622</v>
      </c>
      <c r="J16" s="83" t="n">
        <v>122</v>
      </c>
      <c r="K16" s="83" t="n">
        <v>0</v>
      </c>
      <c r="L16" s="83">
        <f>SUM(M16:R16)</f>
        <v/>
      </c>
      <c r="M16" s="83" t="n">
        <v>9129</v>
      </c>
      <c r="N16" s="83" t="n">
        <v>2181</v>
      </c>
      <c r="O16" s="83" t="n">
        <v>247</v>
      </c>
      <c r="P16" s="83" t="n">
        <v>2929</v>
      </c>
      <c r="Q16" s="83" t="n">
        <v>844</v>
      </c>
      <c r="R16" s="83" t="n">
        <v>77</v>
      </c>
      <c r="S16" s="84" t="n">
        <v>0</v>
      </c>
      <c r="T16" s="262" t="n">
        <v>0</v>
      </c>
    </row>
    <row r="17" ht="12.75" customHeight="1" s="418">
      <c r="C17" s="79" t="n"/>
      <c r="D17" s="289">
        <f>"year "&amp;(AktJahr-1)</f>
        <v/>
      </c>
      <c r="E17" s="294">
        <f>F17+L17</f>
        <v/>
      </c>
      <c r="F17" s="85">
        <f>SUM(G17:K17)</f>
        <v/>
      </c>
      <c r="G17" s="85" t="n">
        <v>318</v>
      </c>
      <c r="H17" s="85" t="n">
        <v>12</v>
      </c>
      <c r="I17" s="85" t="n">
        <v>2480</v>
      </c>
      <c r="J17" s="85" t="n">
        <v>178</v>
      </c>
      <c r="K17" s="85" t="n">
        <v>0</v>
      </c>
      <c r="L17" s="85">
        <f>SUM(M17:R17)</f>
        <v/>
      </c>
      <c r="M17" s="85" t="n">
        <v>8224</v>
      </c>
      <c r="N17" s="85" t="n">
        <v>2272</v>
      </c>
      <c r="O17" s="85" t="n">
        <v>264</v>
      </c>
      <c r="P17" s="85" t="n">
        <v>2686</v>
      </c>
      <c r="Q17" s="85" t="n">
        <v>828</v>
      </c>
      <c r="R17" s="85" t="n">
        <v>66</v>
      </c>
      <c r="S17" s="86" t="n">
        <v>0</v>
      </c>
      <c r="T17" s="295" t="n">
        <v>0</v>
      </c>
    </row>
    <row r="18" ht="12.75" customHeight="1" s="418">
      <c r="B18" s="13" t="inlineStr">
        <is>
          <t>DE</t>
        </is>
      </c>
      <c r="C18" s="81" t="inlineStr">
        <is>
          <t>Germany</t>
        </is>
      </c>
      <c r="D18" s="282">
        <f>$D$16</f>
        <v/>
      </c>
      <c r="E18" s="261">
        <f>F18+L18</f>
        <v/>
      </c>
      <c r="F18" s="83">
        <f>SUM(G18:K18)</f>
        <v/>
      </c>
      <c r="G18" s="83" t="n">
        <v>232</v>
      </c>
      <c r="H18" s="83" t="n">
        <v>2</v>
      </c>
      <c r="I18" s="83" t="n">
        <v>2213</v>
      </c>
      <c r="J18" s="83" t="n">
        <v>122</v>
      </c>
      <c r="K18" s="83" t="n">
        <v>0</v>
      </c>
      <c r="L18" s="83">
        <f>SUM(M18:R18)</f>
        <v/>
      </c>
      <c r="M18" s="83" t="n">
        <v>2803</v>
      </c>
      <c r="N18" s="83" t="n">
        <v>756</v>
      </c>
      <c r="O18" s="83" t="n">
        <v>69</v>
      </c>
      <c r="P18" s="83" t="n">
        <v>739</v>
      </c>
      <c r="Q18" s="83" t="n">
        <v>637</v>
      </c>
      <c r="R18" s="83" t="n">
        <v>77</v>
      </c>
      <c r="S18" s="84" t="n">
        <v>0</v>
      </c>
      <c r="T18" s="262" t="n">
        <v>0</v>
      </c>
    </row>
    <row r="19" ht="12.75" customHeight="1" s="418">
      <c r="C19" s="79" t="n"/>
      <c r="D19" s="289">
        <f>$D$17</f>
        <v/>
      </c>
      <c r="E19" s="294">
        <f>F19+L19</f>
        <v/>
      </c>
      <c r="F19" s="85">
        <f>SUM(G19:K19)</f>
        <v/>
      </c>
      <c r="G19" s="85" t="n">
        <v>260</v>
      </c>
      <c r="H19" s="85" t="n">
        <v>12</v>
      </c>
      <c r="I19" s="85" t="n">
        <v>2169</v>
      </c>
      <c r="J19" s="85" t="n">
        <v>178</v>
      </c>
      <c r="K19" s="85" t="n">
        <v>0</v>
      </c>
      <c r="L19" s="85">
        <f>SUM(M19:R19)</f>
        <v/>
      </c>
      <c r="M19" s="85" t="n">
        <v>2855</v>
      </c>
      <c r="N19" s="85" t="n">
        <v>761</v>
      </c>
      <c r="O19" s="85" t="n">
        <v>70</v>
      </c>
      <c r="P19" s="85" t="n">
        <v>699</v>
      </c>
      <c r="Q19" s="85" t="n">
        <v>686</v>
      </c>
      <c r="R19" s="85" t="n">
        <v>66</v>
      </c>
      <c r="S19" s="86" t="n">
        <v>0</v>
      </c>
      <c r="T19" s="295" t="n">
        <v>0</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13</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81</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118</v>
      </c>
      <c r="N28" s="83" t="n">
        <v>84</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14</v>
      </c>
      <c r="J29" s="85" t="n">
        <v>0</v>
      </c>
      <c r="K29" s="85" t="n">
        <v>0</v>
      </c>
      <c r="L29" s="85">
        <f>SUM(M29:R29)</f>
        <v/>
      </c>
      <c r="M29" s="85" t="n">
        <v>95</v>
      </c>
      <c r="N29" s="85" t="n">
        <v>86</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1556</v>
      </c>
      <c r="N30" s="83" t="n">
        <v>159</v>
      </c>
      <c r="O30" s="83" t="n">
        <v>55</v>
      </c>
      <c r="P30" s="83" t="n">
        <v>322</v>
      </c>
      <c r="Q30" s="83" t="n">
        <v>207</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1492</v>
      </c>
      <c r="N31" s="85" t="n">
        <v>151</v>
      </c>
      <c r="O31" s="85" t="n">
        <v>54</v>
      </c>
      <c r="P31" s="85" t="n">
        <v>291</v>
      </c>
      <c r="Q31" s="85" t="n">
        <v>142</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584</v>
      </c>
      <c r="N34" s="83" t="n">
        <v>343</v>
      </c>
      <c r="O34" s="83" t="n">
        <v>25</v>
      </c>
      <c r="P34" s="83" t="n">
        <v>492</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496</v>
      </c>
      <c r="N35" s="85" t="n">
        <v>393</v>
      </c>
      <c r="O35" s="85" t="n">
        <v>48</v>
      </c>
      <c r="P35" s="85" t="n">
        <v>537</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37</v>
      </c>
      <c r="N38" s="83" t="n">
        <v>0</v>
      </c>
      <c r="O38" s="83" t="n">
        <v>0</v>
      </c>
      <c r="P38" s="83" t="n">
        <v>14</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37</v>
      </c>
      <c r="N39" s="85" t="n">
        <v>0</v>
      </c>
      <c r="O39" s="85" t="n">
        <v>0</v>
      </c>
      <c r="P39" s="85" t="n">
        <v>14</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20</v>
      </c>
      <c r="N46" s="83" t="n">
        <v>0</v>
      </c>
      <c r="O46" s="83" t="n">
        <v>0</v>
      </c>
      <c r="P46" s="83" t="n">
        <v>27</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27</v>
      </c>
      <c r="N47" s="85" t="n">
        <v>0</v>
      </c>
      <c r="O47" s="85" t="n">
        <v>0</v>
      </c>
      <c r="P47" s="85" t="n">
        <v>27</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58</v>
      </c>
      <c r="H50" s="83" t="n">
        <v>0</v>
      </c>
      <c r="I50" s="83" t="n">
        <v>44</v>
      </c>
      <c r="J50" s="83" t="n">
        <v>0</v>
      </c>
      <c r="K50" s="83" t="n">
        <v>0</v>
      </c>
      <c r="L50" s="83">
        <f>SUM(M50:R50)</f>
        <v/>
      </c>
      <c r="M50" s="83" t="n">
        <v>181</v>
      </c>
      <c r="N50" s="83" t="n">
        <v>42</v>
      </c>
      <c r="O50" s="83" t="n">
        <v>0</v>
      </c>
      <c r="P50" s="83" t="n">
        <v>316</v>
      </c>
      <c r="Q50" s="83" t="n">
        <v>0</v>
      </c>
      <c r="R50" s="83" t="n">
        <v>0</v>
      </c>
      <c r="S50" s="84" t="n">
        <v>0</v>
      </c>
      <c r="T50" s="262" t="n">
        <v>0</v>
      </c>
    </row>
    <row r="51" ht="12.75" customHeight="1" s="418">
      <c r="C51" s="79" t="n"/>
      <c r="D51" s="289">
        <f>$D$17</f>
        <v/>
      </c>
      <c r="E51" s="294">
        <f>F51+L51</f>
        <v/>
      </c>
      <c r="F51" s="85">
        <f>SUM(G51:K51)</f>
        <v/>
      </c>
      <c r="G51" s="85" t="n">
        <v>58</v>
      </c>
      <c r="H51" s="85" t="n">
        <v>0</v>
      </c>
      <c r="I51" s="85" t="n">
        <v>46</v>
      </c>
      <c r="J51" s="85" t="n">
        <v>0</v>
      </c>
      <c r="K51" s="85" t="n">
        <v>0</v>
      </c>
      <c r="L51" s="85">
        <f>SUM(M51:R51)</f>
        <v/>
      </c>
      <c r="M51" s="85" t="n">
        <v>196</v>
      </c>
      <c r="N51" s="85" t="n">
        <v>42</v>
      </c>
      <c r="O51" s="85" t="n">
        <v>0</v>
      </c>
      <c r="P51" s="85" t="n">
        <v>219</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52</v>
      </c>
      <c r="N52" s="83" t="n">
        <v>77</v>
      </c>
      <c r="O52" s="83" t="n">
        <v>0</v>
      </c>
      <c r="P52" s="83" t="n">
        <v>65</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52</v>
      </c>
      <c r="N53" s="85" t="n">
        <v>77</v>
      </c>
      <c r="O53" s="85" t="n">
        <v>0</v>
      </c>
      <c r="P53" s="85" t="n">
        <v>65</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494</v>
      </c>
      <c r="N54" s="83" t="n">
        <v>272</v>
      </c>
      <c r="O54" s="83" t="n">
        <v>15</v>
      </c>
      <c r="P54" s="83" t="n">
        <v>261</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432</v>
      </c>
      <c r="N55" s="85" t="n">
        <v>268</v>
      </c>
      <c r="O55" s="85" t="n">
        <v>15</v>
      </c>
      <c r="P55" s="85" t="n">
        <v>165</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110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110</v>
      </c>
      <c r="N59" s="85" t="n">
        <v>33</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27</v>
      </c>
      <c r="J60" s="83" t="n">
        <v>0</v>
      </c>
      <c r="K60" s="83" t="n">
        <v>0</v>
      </c>
      <c r="L60" s="83">
        <f>SUM(M60:R60)</f>
        <v/>
      </c>
      <c r="M60" s="83" t="n">
        <v>280</v>
      </c>
      <c r="N60" s="83" t="n">
        <v>157</v>
      </c>
      <c r="O60" s="83" t="n">
        <v>0</v>
      </c>
      <c r="P60" s="83" t="n">
        <v>156</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276</v>
      </c>
      <c r="N61" s="85" t="n">
        <v>152</v>
      </c>
      <c r="O61" s="85" t="n">
        <v>0</v>
      </c>
      <c r="P61" s="85" t="n">
        <v>208</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22</v>
      </c>
      <c r="O62" s="83" t="n">
        <v>0</v>
      </c>
      <c r="P62" s="83" t="n">
        <v>66</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22</v>
      </c>
      <c r="O63" s="85" t="n">
        <v>0</v>
      </c>
      <c r="P63" s="85" t="n">
        <v>66</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44</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45</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75</v>
      </c>
      <c r="N66" s="83" t="n">
        <v>67</v>
      </c>
      <c r="O66" s="83" t="n">
        <v>0</v>
      </c>
      <c r="P66" s="83" t="n">
        <v>46</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75</v>
      </c>
      <c r="N67" s="85" t="n">
        <v>85</v>
      </c>
      <c r="O67" s="85" t="n">
        <v>0</v>
      </c>
      <c r="P67" s="85" t="n">
        <v>40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33</v>
      </c>
      <c r="N68" s="83" t="n">
        <v>92</v>
      </c>
      <c r="O68" s="83" t="n">
        <v>45</v>
      </c>
      <c r="P68" s="83" t="n">
        <v>45</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76</v>
      </c>
      <c r="N69" s="85" t="n">
        <v>92</v>
      </c>
      <c r="O69" s="85" t="n">
        <v>41</v>
      </c>
      <c r="P69" s="85" t="n">
        <v>45</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78</v>
      </c>
      <c r="N70" s="83" t="n">
        <v>49</v>
      </c>
      <c r="O70" s="83" t="n">
        <v>0</v>
      </c>
      <c r="P70" s="83" t="n">
        <v>12</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78</v>
      </c>
      <c r="N71" s="85" t="n">
        <v>49</v>
      </c>
      <c r="O71" s="85" t="n">
        <v>0</v>
      </c>
      <c r="P71" s="85" t="n">
        <v>12</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46</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77</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338</v>
      </c>
      <c r="J86" s="83" t="n">
        <v>0</v>
      </c>
      <c r="K86" s="83" t="n">
        <v>0</v>
      </c>
      <c r="L86" s="83">
        <f>SUM(M86:R86)</f>
        <v/>
      </c>
      <c r="M86" s="83" t="n">
        <v>2649</v>
      </c>
      <c r="N86" s="83" t="n">
        <v>17</v>
      </c>
      <c r="O86" s="83" t="n">
        <v>38</v>
      </c>
      <c r="P86" s="83" t="n">
        <v>368</v>
      </c>
      <c r="Q86" s="83" t="n">
        <v>0</v>
      </c>
      <c r="R86" s="83" t="n">
        <v>0</v>
      </c>
      <c r="S86" s="84" t="n">
        <v>0</v>
      </c>
      <c r="T86" s="262" t="n">
        <v>0</v>
      </c>
    </row>
    <row r="87" ht="12.75" customHeight="1" s="418">
      <c r="C87" s="79" t="n"/>
      <c r="D87" s="289">
        <f>$D$17</f>
        <v/>
      </c>
      <c r="E87" s="294">
        <f>F87+L87</f>
        <v/>
      </c>
      <c r="F87" s="85">
        <f>SUM(G87:K87)</f>
        <v/>
      </c>
      <c r="G87" s="85" t="n">
        <v>0</v>
      </c>
      <c r="H87" s="85" t="n">
        <v>0</v>
      </c>
      <c r="I87" s="85" t="n">
        <v>251</v>
      </c>
      <c r="J87" s="85" t="n">
        <v>0</v>
      </c>
      <c r="K87" s="85" t="n">
        <v>0</v>
      </c>
      <c r="L87" s="85">
        <f>SUM(M87:R87)</f>
        <v/>
      </c>
      <c r="M87" s="85" t="n">
        <v>1769</v>
      </c>
      <c r="N87" s="85" t="n">
        <v>16</v>
      </c>
      <c r="O87" s="85" t="n">
        <v>36</v>
      </c>
      <c r="P87" s="85" t="n">
        <v>298</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346</v>
      </c>
      <c r="G12" s="119" t="n">
        <v>4204</v>
      </c>
      <c r="H12" s="83" t="n">
        <v>2983</v>
      </c>
      <c r="I12" s="83" t="n">
        <v>892</v>
      </c>
      <c r="J12" s="84" t="n">
        <v>1135</v>
      </c>
      <c r="K12" s="119" t="n">
        <v>811</v>
      </c>
      <c r="L12" s="83" t="n">
        <v>573</v>
      </c>
      <c r="M12" s="83" t="n">
        <v>252</v>
      </c>
      <c r="N12" s="262" t="n">
        <v>60</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536</v>
      </c>
      <c r="G13" s="123" t="n">
        <v>3729</v>
      </c>
      <c r="H13" s="124" t="n">
        <v>3288</v>
      </c>
      <c r="I13" s="124" t="n">
        <v>953</v>
      </c>
      <c r="J13" s="125" t="n">
        <v>1416</v>
      </c>
      <c r="K13" s="123" t="n">
        <v>1012</v>
      </c>
      <c r="L13" s="124" t="n">
        <v>679</v>
      </c>
      <c r="M13" s="124" t="n">
        <v>276</v>
      </c>
      <c r="N13" s="264" t="n">
        <v>69</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221</v>
      </c>
      <c r="G14" s="119" t="n">
        <v>696</v>
      </c>
      <c r="H14" s="83" t="n">
        <v>1877</v>
      </c>
      <c r="I14" s="83" t="n">
        <v>59</v>
      </c>
      <c r="J14" s="84" t="n">
        <v>275</v>
      </c>
      <c r="K14" s="119" t="n">
        <v>226</v>
      </c>
      <c r="L14" s="83" t="n">
        <v>121</v>
      </c>
      <c r="M14" s="83" t="n">
        <v>64</v>
      </c>
      <c r="N14" s="262" t="n">
        <v>0</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389</v>
      </c>
      <c r="G15" s="123" t="n">
        <v>195</v>
      </c>
      <c r="H15" s="124" t="n">
        <v>1952</v>
      </c>
      <c r="I15" s="124" t="n">
        <v>70</v>
      </c>
      <c r="J15" s="125" t="n">
        <v>275</v>
      </c>
      <c r="K15" s="123" t="n">
        <v>393</v>
      </c>
      <c r="L15" s="124" t="n">
        <v>139</v>
      </c>
      <c r="M15" s="124" t="n">
        <v>73</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50</v>
      </c>
      <c r="L16" s="83" t="n">
        <v>43</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50</v>
      </c>
      <c r="L17" s="124" t="n">
        <v>62</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9</v>
      </c>
      <c r="H24" s="83" t="n">
        <v>0</v>
      </c>
      <c r="I24" s="83" t="n">
        <v>20</v>
      </c>
      <c r="J24" s="84" t="n">
        <v>16</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9</v>
      </c>
      <c r="H25" s="124" t="n">
        <v>0</v>
      </c>
      <c r="I25" s="124" t="n">
        <v>23</v>
      </c>
      <c r="J25" s="125" t="n">
        <v>32</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12</v>
      </c>
      <c r="G26" s="119" t="n">
        <v>157</v>
      </c>
      <c r="H26" s="83" t="n">
        <v>761</v>
      </c>
      <c r="I26" s="83" t="n">
        <v>606</v>
      </c>
      <c r="J26" s="84" t="n">
        <v>632</v>
      </c>
      <c r="K26" s="119" t="n">
        <v>112</v>
      </c>
      <c r="L26" s="83" t="n">
        <v>55</v>
      </c>
      <c r="M26" s="83" t="n">
        <v>131</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20</v>
      </c>
      <c r="G27" s="123" t="n">
        <v>170</v>
      </c>
      <c r="H27" s="124" t="n">
        <v>828</v>
      </c>
      <c r="I27" s="124" t="n">
        <v>636</v>
      </c>
      <c r="J27" s="125" t="n">
        <v>707</v>
      </c>
      <c r="K27" s="123" t="n">
        <v>123</v>
      </c>
      <c r="L27" s="124" t="n">
        <v>60</v>
      </c>
      <c r="M27" s="124" t="n">
        <v>142</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1</v>
      </c>
      <c r="G30" s="119" t="n">
        <v>0</v>
      </c>
      <c r="H30" s="83" t="n">
        <v>11</v>
      </c>
      <c r="I30" s="83" t="n">
        <v>140</v>
      </c>
      <c r="J30" s="84" t="n">
        <v>0</v>
      </c>
      <c r="K30" s="119" t="n">
        <v>1</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6</v>
      </c>
      <c r="G31" s="123" t="n">
        <v>0</v>
      </c>
      <c r="H31" s="124" t="n">
        <v>12</v>
      </c>
      <c r="I31" s="124" t="n">
        <v>153</v>
      </c>
      <c r="J31" s="125" t="n">
        <v>0</v>
      </c>
      <c r="K31" s="123" t="n">
        <v>6</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181</v>
      </c>
      <c r="I34" s="83" t="n">
        <v>7</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213</v>
      </c>
      <c r="I35" s="124" t="n">
        <v>11</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52</v>
      </c>
      <c r="G46" s="119" t="n">
        <v>0</v>
      </c>
      <c r="H46" s="83" t="n">
        <v>0</v>
      </c>
      <c r="I46" s="83" t="n">
        <v>0</v>
      </c>
      <c r="J46" s="84" t="n">
        <v>0</v>
      </c>
      <c r="K46" s="119" t="n">
        <v>52</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52</v>
      </c>
      <c r="G47" s="123" t="n">
        <v>0</v>
      </c>
      <c r="H47" s="124" t="n">
        <v>0</v>
      </c>
      <c r="I47" s="124" t="n">
        <v>0</v>
      </c>
      <c r="J47" s="125" t="n">
        <v>0</v>
      </c>
      <c r="K47" s="123" t="n">
        <v>52</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3175</v>
      </c>
      <c r="H48" s="83" t="n">
        <v>0</v>
      </c>
      <c r="I48" s="83" t="n">
        <v>0</v>
      </c>
      <c r="J48" s="84" t="n">
        <v>0</v>
      </c>
      <c r="K48" s="119" t="n">
        <v>370</v>
      </c>
      <c r="L48" s="83" t="n">
        <v>241</v>
      </c>
      <c r="M48" s="83" t="n">
        <v>57</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3175</v>
      </c>
      <c r="H49" s="124" t="n">
        <v>0</v>
      </c>
      <c r="I49" s="124" t="n">
        <v>0</v>
      </c>
      <c r="J49" s="125" t="n">
        <v>0</v>
      </c>
      <c r="K49" s="123" t="n">
        <v>370</v>
      </c>
      <c r="L49" s="124" t="n">
        <v>291</v>
      </c>
      <c r="M49" s="124" t="n">
        <v>61</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180</v>
      </c>
      <c r="K52" s="119" t="n">
        <v>0</v>
      </c>
      <c r="L52" s="83" t="n">
        <v>113</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180</v>
      </c>
      <c r="K53" s="123" t="n">
        <v>0</v>
      </c>
      <c r="L53" s="124" t="n">
        <v>127</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18</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153</v>
      </c>
      <c r="I62" s="83" t="n">
        <v>0</v>
      </c>
      <c r="J62" s="84" t="n">
        <v>27</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283</v>
      </c>
      <c r="I63" s="124" t="n">
        <v>0</v>
      </c>
      <c r="J63" s="125" t="n">
        <v>40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167</v>
      </c>
      <c r="H78" s="83" t="n">
        <v>0</v>
      </c>
      <c r="I78" s="83" t="n">
        <v>60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180</v>
      </c>
      <c r="H79" s="124" t="n">
        <v>0</v>
      </c>
      <c r="I79" s="124" t="n">
        <v>60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60</v>
      </c>
      <c r="G80" s="119" t="n">
        <v>0</v>
      </c>
      <c r="H80" s="83" t="n">
        <v>0</v>
      </c>
      <c r="I80" s="83" t="n">
        <v>0</v>
      </c>
      <c r="J80" s="84" t="n">
        <v>0</v>
      </c>
      <c r="K80" s="119" t="n">
        <v>0</v>
      </c>
      <c r="L80" s="83" t="n">
        <v>0</v>
      </c>
      <c r="M80" s="83" t="n">
        <v>0</v>
      </c>
      <c r="N80" s="262" t="n">
        <v>60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69</v>
      </c>
      <c r="G81" s="123" t="n">
        <v>0</v>
      </c>
      <c r="H81" s="124" t="n">
        <v>0</v>
      </c>
      <c r="I81" s="124" t="n">
        <v>0</v>
      </c>
      <c r="J81" s="125" t="n">
        <v>0</v>
      </c>
      <c r="K81" s="123" t="n">
        <v>0</v>
      </c>
      <c r="L81" s="124" t="n">
        <v>0</v>
      </c>
      <c r="M81" s="124" t="n">
        <v>0</v>
      </c>
      <c r="N81" s="264" t="n">
        <v>69</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5</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182</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1327</v>
      </c>
      <c r="F13" s="83" t="n">
        <v>0</v>
      </c>
      <c r="G13" s="83" t="n">
        <v>0</v>
      </c>
      <c r="H13" s="121" t="n">
        <v>188</v>
      </c>
      <c r="I13" s="83" t="n">
        <v>0</v>
      </c>
      <c r="J13" s="262" t="n">
        <v>1139</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106</v>
      </c>
      <c r="F15" s="83" t="n">
        <v>0</v>
      </c>
      <c r="G15" s="83" t="n">
        <v>0</v>
      </c>
      <c r="H15" s="121" t="n">
        <v>0</v>
      </c>
      <c r="I15" s="83" t="n">
        <v>0</v>
      </c>
      <c r="J15" s="262" t="n">
        <v>106</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25</v>
      </c>
      <c r="F17" s="83" t="n">
        <v>0</v>
      </c>
      <c r="G17" s="83" t="n">
        <v>0</v>
      </c>
      <c r="H17" s="121" t="n">
        <v>0</v>
      </c>
      <c r="I17" s="83" t="n">
        <v>0</v>
      </c>
      <c r="J17" s="262" t="n">
        <v>25</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75</v>
      </c>
      <c r="F33" s="83" t="n">
        <v>0</v>
      </c>
      <c r="G33" s="83" t="n">
        <v>0</v>
      </c>
      <c r="H33" s="121" t="n">
        <v>0</v>
      </c>
      <c r="I33" s="83" t="n">
        <v>0</v>
      </c>
      <c r="J33" s="262" t="n">
        <v>75</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170</v>
      </c>
      <c r="F35" s="83" t="n">
        <v>0</v>
      </c>
      <c r="G35" s="83" t="n">
        <v>0</v>
      </c>
      <c r="H35" s="121" t="n">
        <v>0</v>
      </c>
      <c r="I35" s="83" t="n">
        <v>0</v>
      </c>
      <c r="J35" s="262" t="n">
        <v>170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25</v>
      </c>
      <c r="F39" s="83" t="n">
        <v>0</v>
      </c>
      <c r="G39" s="83" t="n">
        <v>0</v>
      </c>
      <c r="H39" s="121" t="n">
        <v>0</v>
      </c>
      <c r="I39" s="83" t="n">
        <v>0</v>
      </c>
      <c r="J39" s="262" t="n">
        <v>25</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58</v>
      </c>
      <c r="F43" s="83" t="n">
        <v>0</v>
      </c>
      <c r="G43" s="83" t="n">
        <v>0</v>
      </c>
      <c r="H43" s="121" t="n">
        <v>0</v>
      </c>
      <c r="I43" s="83" t="n">
        <v>0</v>
      </c>
      <c r="J43" s="262" t="n">
        <v>58</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235</v>
      </c>
      <c r="F49" s="83" t="n">
        <v>0</v>
      </c>
      <c r="G49" s="83" t="n">
        <v>0</v>
      </c>
      <c r="H49" s="121" t="n">
        <v>0</v>
      </c>
      <c r="I49" s="83" t="n">
        <v>0</v>
      </c>
      <c r="J49" s="262" t="n">
        <v>235</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100</v>
      </c>
      <c r="F59" s="83" t="n">
        <v>0</v>
      </c>
      <c r="G59" s="83" t="n">
        <v>0</v>
      </c>
      <c r="H59" s="121" t="n">
        <v>0</v>
      </c>
      <c r="I59" s="83" t="n">
        <v>0</v>
      </c>
      <c r="J59" s="262" t="n">
        <v>100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50</v>
      </c>
      <c r="F61" s="83" t="n">
        <v>0</v>
      </c>
      <c r="G61" s="83" t="n">
        <v>0</v>
      </c>
      <c r="H61" s="121" t="n">
        <v>0</v>
      </c>
      <c r="I61" s="83" t="n">
        <v>0</v>
      </c>
      <c r="J61" s="262" t="n">
        <v>50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295</v>
      </c>
      <c r="F63" s="83" t="n">
        <v>0</v>
      </c>
      <c r="G63" s="83" t="n">
        <v>0</v>
      </c>
      <c r="H63" s="121" t="n">
        <v>0</v>
      </c>
      <c r="I63" s="83" t="n">
        <v>0</v>
      </c>
      <c r="J63" s="262" t="n">
        <v>295</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0</v>
      </c>
      <c r="F87" s="83" t="n">
        <v>0</v>
      </c>
      <c r="G87" s="83" t="n">
        <v>0</v>
      </c>
      <c r="H87" s="121" t="n">
        <v>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188</v>
      </c>
      <c r="F89" s="83" t="n">
        <v>0</v>
      </c>
      <c r="G89" s="83" t="n">
        <v>0</v>
      </c>
      <c r="H89" s="121" t="n">
        <v>188</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