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371600" cy="381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DZ HYP AG</t>
        </is>
      </c>
      <c r="H2" s="4" t="n"/>
      <c r="I2" s="4" t="n"/>
    </row>
    <row r="3" ht="15" customHeight="1" s="430">
      <c r="G3" s="5" t="inlineStr">
        <is>
          <t>Rosenstraße 2</t>
        </is>
      </c>
      <c r="H3" s="6" t="n"/>
      <c r="I3" s="6" t="n"/>
    </row>
    <row r="4" ht="15" customHeight="1" s="430">
      <c r="G4" s="5" t="inlineStr">
        <is>
          <t>20095 Hamburg</t>
        </is>
      </c>
      <c r="H4" s="6" t="n"/>
      <c r="I4" s="6" t="n"/>
      <c r="J4" s="7" t="n"/>
    </row>
    <row r="5" ht="15" customHeight="1" s="430">
      <c r="G5" s="5" t="inlineStr">
        <is>
          <t>Telefon: +49 40 33 34 - 0</t>
        </is>
      </c>
      <c r="H5" s="6" t="n"/>
      <c r="I5" s="6" t="n"/>
      <c r="J5" s="7" t="n"/>
    </row>
    <row r="6" ht="15" customHeight="1" s="430">
      <c r="G6" s="5" t="inlineStr">
        <is>
          <t>Telefax: +49 40 33 34 - 111</t>
        </is>
      </c>
      <c r="H6" s="6" t="n"/>
      <c r="I6" s="6" t="n"/>
      <c r="J6" s="7" t="n"/>
    </row>
    <row r="7" ht="15" customHeight="1" s="430">
      <c r="G7" s="5" t="inlineStr">
        <is>
          <t>E-Mail: mail@dzhyp.de</t>
        </is>
      </c>
      <c r="H7" s="6" t="n"/>
      <c r="I7" s="6" t="n"/>
    </row>
    <row r="8" ht="14.1" customFormat="1" customHeight="1" s="8">
      <c r="A8" s="9" t="n"/>
      <c r="G8" s="5" t="inlineStr">
        <is>
          <t>Internet: www.dzhyp.de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35124.735446</v>
      </c>
      <c r="E21" s="387" t="n">
        <v>33425.093942</v>
      </c>
      <c r="F21" s="386" t="n">
        <v>33312.001159</v>
      </c>
      <c r="G21" s="387" t="n">
        <v>30020.226336</v>
      </c>
      <c r="H21" s="386" t="n">
        <v>31393.544982</v>
      </c>
      <c r="I21" s="387" t="n">
        <v>27333.111131</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41271.927341</v>
      </c>
      <c r="E23" s="391" t="n">
        <v>39428.986864</v>
      </c>
      <c r="F23" s="390" t="n">
        <v>40364.898072</v>
      </c>
      <c r="G23" s="391" t="n">
        <v>37119.672959</v>
      </c>
      <c r="H23" s="390" t="n">
        <v>37869.077611</v>
      </c>
      <c r="I23" s="391" t="n">
        <v>33851.686896</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1426.123316</v>
      </c>
      <c r="E27" s="387" t="n">
        <v>1348.709127</v>
      </c>
      <c r="F27" s="386" t="n">
        <v>666.2400230000001</v>
      </c>
      <c r="G27" s="387" t="n">
        <v>1230.720545</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4721.06858</v>
      </c>
      <c r="E29" s="394" t="n">
        <v>4655.183795</v>
      </c>
      <c r="F29" s="393" t="n">
        <v>6386.656889999999</v>
      </c>
      <c r="G29" s="394" t="n">
        <v>5868.726078</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6147.191895999999</v>
      </c>
      <c r="E31" s="27" t="n">
        <v>6003.892922</v>
      </c>
      <c r="F31" s="26" t="n">
        <v>7052.896913</v>
      </c>
      <c r="G31" s="27" t="n">
        <v>7099.446623</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9474.313445</v>
      </c>
      <c r="E37" s="387" t="n">
        <v>9611.673235999999</v>
      </c>
      <c r="F37" s="386" t="n">
        <v>9926.741508999999</v>
      </c>
      <c r="G37" s="387" t="n">
        <v>9794.871274000001</v>
      </c>
      <c r="H37" s="386" t="n">
        <v>9292.942449999999</v>
      </c>
      <c r="I37" s="387" t="n">
        <v>8759.785316</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11802.032756</v>
      </c>
      <c r="E39" s="391" t="n">
        <v>12522.942187</v>
      </c>
      <c r="F39" s="390" t="n">
        <v>12252.646583</v>
      </c>
      <c r="G39" s="391" t="n">
        <v>12538.463635</v>
      </c>
      <c r="H39" s="390" t="n">
        <v>11387.797226</v>
      </c>
      <c r="I39" s="391" t="n">
        <v>11169.683658</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376.184109</v>
      </c>
      <c r="E43" s="387" t="n">
        <v>387.305178</v>
      </c>
      <c r="F43" s="386" t="n">
        <v>198.53483</v>
      </c>
      <c r="G43" s="387" t="n">
        <v>388.350464</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1951.535201</v>
      </c>
      <c r="E45" s="394" t="n">
        <v>2523.963774</v>
      </c>
      <c r="F45" s="393" t="n">
        <v>2127.370245</v>
      </c>
      <c r="G45" s="394" t="n">
        <v>2355.241897</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t="n">
        <v>2327.71931</v>
      </c>
      <c r="E47" s="27" t="n">
        <v>2911.268951</v>
      </c>
      <c r="F47" s="26" t="n">
        <v>2325.905075</v>
      </c>
      <c r="G47" s="27" t="n">
        <v>2743.592361</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v>0</v>
      </c>
      <c r="G13" s="121" t="n">
        <v>0</v>
      </c>
      <c r="H13" s="83" t="n">
        <v>0</v>
      </c>
      <c r="I13" s="121" t="n">
        <v>0</v>
      </c>
      <c r="J13" s="83" t="n">
        <v>0</v>
      </c>
      <c r="K13" s="262" t="n">
        <v>0</v>
      </c>
    </row>
    <row r="14" ht="12.75" customHeight="1" s="430">
      <c r="B14" s="149" t="n"/>
      <c r="C14" s="54" t="n"/>
      <c r="D14" s="54">
        <f>"year "&amp;(AktJahr-1)</f>
        <v/>
      </c>
      <c r="E14" s="263" t="n">
        <v>0</v>
      </c>
      <c r="F14" s="124" t="n">
        <v>0</v>
      </c>
      <c r="G14" s="127" t="n">
        <v>0</v>
      </c>
      <c r="H14" s="124" t="n">
        <v>0</v>
      </c>
      <c r="I14" s="127" t="n">
        <v>0</v>
      </c>
      <c r="J14" s="124" t="n">
        <v>0</v>
      </c>
      <c r="K14" s="264" t="n">
        <v>0</v>
      </c>
    </row>
    <row r="15" ht="12.75" customHeight="1" s="430">
      <c r="B15" s="149" t="inlineStr">
        <is>
          <t>DE</t>
        </is>
      </c>
      <c r="C15" s="81" t="inlineStr">
        <is>
          <t>Germany</t>
        </is>
      </c>
      <c r="D15" s="82">
        <f>$D$13</f>
        <v/>
      </c>
      <c r="E15" s="261" t="n">
        <v>0</v>
      </c>
      <c r="F15" s="83" t="n">
        <v>0</v>
      </c>
      <c r="G15" s="121" t="n">
        <v>0</v>
      </c>
      <c r="H15" s="83" t="n">
        <v>0</v>
      </c>
      <c r="I15" s="121" t="n">
        <v>0</v>
      </c>
      <c r="J15" s="83" t="n">
        <v>0</v>
      </c>
      <c r="K15" s="262" t="n">
        <v>0</v>
      </c>
    </row>
    <row r="16" ht="12.75" customHeight="1" s="430">
      <c r="B16" s="149" t="n"/>
      <c r="C16" s="54" t="n"/>
      <c r="D16" s="54">
        <f>$D$14</f>
        <v/>
      </c>
      <c r="E16" s="263" t="n">
        <v>0</v>
      </c>
      <c r="F16" s="124" t="n">
        <v>0</v>
      </c>
      <c r="G16" s="127" t="n">
        <v>0</v>
      </c>
      <c r="H16" s="124" t="n">
        <v>0</v>
      </c>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35124.735446</v>
      </c>
      <c r="E9" s="219" t="n">
        <v>33425.093942</v>
      </c>
    </row>
    <row r="10" ht="21.75" customFormat="1" customHeight="1" s="161" thickBot="1">
      <c r="A10" s="162" t="n">
        <v>0</v>
      </c>
      <c r="B10" s="243" t="inlineStr">
        <is>
          <t xml:space="preserve">thereof percentage share of fixed-rate Pfandbriefe
section 28 para. 1 no. 13 </t>
        </is>
      </c>
      <c r="C10" s="163" t="inlineStr">
        <is>
          <t>%</t>
        </is>
      </c>
      <c r="D10" s="164" t="n">
        <v>98.76000000000001</v>
      </c>
      <c r="E10" s="206" t="n">
        <v>99.48</v>
      </c>
    </row>
    <row r="11" ht="13.5" customHeight="1" s="430" thickBot="1">
      <c r="A11" s="214" t="n">
        <v>0</v>
      </c>
      <c r="B11" s="202" t="n"/>
      <c r="C11" s="21" t="n"/>
      <c r="D11" s="21" t="n"/>
      <c r="E11" s="207" t="n"/>
    </row>
    <row r="12">
      <c r="A12" s="214" t="n">
        <v>0</v>
      </c>
      <c r="B12" s="241" t="inlineStr">
        <is>
          <t>Cover Pool</t>
        </is>
      </c>
      <c r="C12" s="244" t="inlineStr">
        <is>
          <t>(€ mn.)</t>
        </is>
      </c>
      <c r="D12" s="204" t="n">
        <v>41271.927341</v>
      </c>
      <c r="E12" s="205" t="n">
        <v>39428.986864</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89.95</v>
      </c>
      <c r="E18" s="209" t="n">
        <v>90.08</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0</v>
      </c>
      <c r="E20" s="209" t="n">
        <v>0</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225.781706</v>
      </c>
      <c r="E23" s="209" t="n">
        <v>201.873034</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48.710385</v>
      </c>
      <c r="E27" s="209" t="n">
        <v>45.761168</v>
      </c>
    </row>
    <row r="28">
      <c r="A28" s="214" t="n"/>
      <c r="B28" s="517" t="n"/>
      <c r="C28" s="168" t="inlineStr">
        <is>
          <t>USD</t>
        </is>
      </c>
      <c r="D28" s="167" t="n">
        <v>0</v>
      </c>
      <c r="E28" s="209" t="n">
        <v>0</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5.3</v>
      </c>
      <c r="E30" s="209" t="n">
        <v>5.12</v>
      </c>
    </row>
    <row r="31" ht="31.5" customHeight="1" s="430">
      <c r="A31" s="214" t="n">
        <v>0</v>
      </c>
      <c r="B31" s="169" t="inlineStr">
        <is>
          <t xml:space="preserve">average loan-to-value ratio, weighted using the mortgage lending value
section 28 para. 2 no. 3  </t>
        </is>
      </c>
      <c r="C31" s="168" t="inlineStr">
        <is>
          <t>%</t>
        </is>
      </c>
      <c r="D31" s="167" t="n">
        <v>54.03</v>
      </c>
      <c r="E31" s="209" t="n">
        <v>54.11</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1037.717937</v>
      </c>
      <c r="E35" s="209" t="n">
        <v>553.894658</v>
      </c>
    </row>
    <row r="36">
      <c r="A36" s="214" t="n"/>
      <c r="B36" s="236" t="inlineStr">
        <is>
          <t>Day on which the largest negative sum results</t>
        </is>
      </c>
      <c r="C36" s="166" t="inlineStr">
        <is>
          <t>Day (1-180)</t>
        </is>
      </c>
      <c r="D36" s="379" t="n">
        <v>85</v>
      </c>
      <c r="E36" s="380" t="n">
        <v>86</v>
      </c>
    </row>
    <row r="37" ht="21.75" customHeight="1" s="430" thickBot="1">
      <c r="A37" s="214" t="n">
        <v>1</v>
      </c>
      <c r="B37" s="170" t="inlineStr">
        <is>
          <t>Total amount of cover assets meeting the requirements of section 4 para 1a s. 3 Pfandbrief Act</t>
        </is>
      </c>
      <c r="C37" s="242" t="inlineStr">
        <is>
          <t>(€ mn.)</t>
        </is>
      </c>
      <c r="D37" s="211" t="n">
        <v>1076.394919</v>
      </c>
      <c r="E37" s="212" t="n">
        <v>779.858617</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9474.313445</v>
      </c>
      <c r="E9" s="219" t="n">
        <v>9611.673235999999</v>
      </c>
    </row>
    <row r="10" ht="21.75" customHeight="1" s="430" thickBot="1">
      <c r="A10" s="214" t="n">
        <v>1</v>
      </c>
      <c r="B10" s="243" t="inlineStr">
        <is>
          <t xml:space="preserve">thereof percentage share of fixed-rate Pfandbriefe
section 28 para. 1 no. 13 </t>
        </is>
      </c>
      <c r="C10" s="163" t="inlineStr">
        <is>
          <t>%</t>
        </is>
      </c>
      <c r="D10" s="164" t="n">
        <v>95.55</v>
      </c>
      <c r="E10" s="206" t="n">
        <v>93.5</v>
      </c>
    </row>
    <row r="11" ht="13.5" customHeight="1" s="430" thickBot="1">
      <c r="A11" s="214" t="n">
        <v>1</v>
      </c>
      <c r="B11" s="202" t="n"/>
      <c r="C11" s="21" t="n"/>
      <c r="D11" s="21" t="n"/>
      <c r="E11" s="207" t="n"/>
    </row>
    <row r="12">
      <c r="A12" s="214" t="n">
        <v>1</v>
      </c>
      <c r="B12" s="241" t="inlineStr">
        <is>
          <t>Cover Pool</t>
        </is>
      </c>
      <c r="C12" s="245" t="inlineStr">
        <is>
          <t>(€ mn.)</t>
        </is>
      </c>
      <c r="D12" s="218" t="n">
        <v>11802.032756</v>
      </c>
      <c r="E12" s="219" t="n">
        <v>12522.942187</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v>0</v>
      </c>
    </row>
    <row r="16" ht="18" customHeight="1" s="430">
      <c r="A16" s="214" t="n"/>
      <c r="B16" s="238" t="inlineStr">
        <is>
          <t xml:space="preserve">thereof percentage share of fixed-rate cover assets
section 28 para. 1 no. 13 </t>
        </is>
      </c>
      <c r="C16" s="168" t="inlineStr">
        <is>
          <t>%</t>
        </is>
      </c>
      <c r="D16" s="167" t="n">
        <v>97.02</v>
      </c>
      <c r="E16" s="209" t="n">
        <v>97.92</v>
      </c>
    </row>
    <row r="17">
      <c r="A17" s="214" t="n"/>
      <c r="B17" s="518" t="inlineStr">
        <is>
          <t>Net present value pursuant to § 6 of the Pfandbrief Net Present Value Regulation for each foreign currency in € mn. 
section 28 para. 1 no. 14 (Net Total)</t>
        </is>
      </c>
      <c r="C17" s="168" t="inlineStr">
        <is>
          <t>CAD</t>
        </is>
      </c>
      <c r="D17" s="167" t="n">
        <v>24.248748</v>
      </c>
      <c r="E17" s="209" t="n">
        <v>25.928096</v>
      </c>
    </row>
    <row r="18">
      <c r="A18" s="214" t="n"/>
      <c r="B18" s="517" t="n"/>
      <c r="C18" s="168" t="inlineStr">
        <is>
          <t>CHF</t>
        </is>
      </c>
      <c r="D18" s="167" t="n">
        <v>54.884249</v>
      </c>
      <c r="E18" s="209" t="n">
        <v>51.449928</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24.035379</v>
      </c>
      <c r="E21" s="209" t="n">
        <v>20.907743</v>
      </c>
    </row>
    <row r="22">
      <c r="A22" s="214" t="n">
        <v>1</v>
      </c>
      <c r="B22" s="517" t="n"/>
      <c r="C22" s="168" t="inlineStr">
        <is>
          <t>HKD</t>
        </is>
      </c>
      <c r="D22" s="167" t="n">
        <v>0</v>
      </c>
      <c r="E22" s="209" t="n">
        <v>0</v>
      </c>
    </row>
    <row r="23">
      <c r="A23" s="214" t="n">
        <v>1</v>
      </c>
      <c r="B23" s="517" t="n"/>
      <c r="C23" s="168" t="inlineStr">
        <is>
          <t>JPY</t>
        </is>
      </c>
      <c r="D23" s="167" t="n">
        <v>26.234863</v>
      </c>
      <c r="E23" s="209" t="n">
        <v>29.212419</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-20.938771</v>
      </c>
      <c r="E26" s="209" t="n">
        <v>21.397328</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295.451436</v>
      </c>
      <c r="E30" s="209" t="n">
        <v>267.712571</v>
      </c>
    </row>
    <row r="31">
      <c r="A31" s="214" t="n"/>
      <c r="B31" s="236" t="inlineStr">
        <is>
          <t>Day on which the largest negative sum results</t>
        </is>
      </c>
      <c r="C31" s="166" t="inlineStr">
        <is>
          <t>Day (1-180)</t>
        </is>
      </c>
      <c r="D31" s="379" t="n">
        <v>175</v>
      </c>
      <c r="E31" s="380" t="n">
        <v>164</v>
      </c>
    </row>
    <row r="32" ht="21.75" customHeight="1" s="430" thickBot="1">
      <c r="A32" s="214" t="n"/>
      <c r="B32" s="170" t="inlineStr">
        <is>
          <t>Total amount of cover assets meeting the requirements of section 4 para 1a s. 3 Pfandbrief Act</t>
        </is>
      </c>
      <c r="C32" s="242" t="inlineStr">
        <is>
          <t>(€ mn.)</t>
        </is>
      </c>
      <c r="D32" s="211" t="n">
        <v>935.737292</v>
      </c>
      <c r="E32" s="212" t="n">
        <v>1242.481106</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318" customHeight="1" s="430" thickBot="1">
      <c r="B10" s="224" t="inlineStr">
        <is>
          <t>ISIN</t>
        </is>
      </c>
      <c r="C10" s="201" t="inlineStr">
        <is>
          <t>(Mio. €)</t>
        </is>
      </c>
      <c r="D10" s="521" t="inlineStr">
        <is>
          <t>DE000A1REY59, DE000A1TNEX3, DE000A12T2F9, DE000A12UGG2, DE000A13SR38, DE000A13SWZ1, DE000A14J5J4, DE000A14KKK3, DE000A14KKM9, DE000A14KK24, DE000A161ZQ3, DE000A2AASB4, DE000A2AAW12, DE000A2AAW53, DE000A2AAX03, DE000A2AAX11, DE000A2AAX45, DE000A2AAX60, DE000A2BPJ45, DE000A2BPJ78, DE000A2BPJ86, DE000A2E4UX0, DE000A2GSMH3, DE000A2GSMJ9, DE000A2GSMK7, DE000A2GSP31, DE000A2GSP49, DE000A2GSP56, DE000A2GSP64, DE000A2GSP80, DE000A2GSP98, DE000A2G9HD6, DE000A2G9HE4, DE000A2G9HF1, DE000A2G9HG9, DE000A2G9HJ3, DE000A2G9HK1, DE000A2G9HL9, DE000A2G9HM7, DE000A2G9HN5, DE000A2G9HQ8, DE000A2NB841, DE000A2TSDV6, DE000A2TSDW4, DE000A2TSDY0, DE000A2TSD06, DE000A2TSD55, DE000A288367, DE000A289PA7, DE000A289PB5, DE000A289PC3, DE000A289PD1, DE000A289PE9, DE000A289PG4, DE000A289PH2, DE000A3E5UT4, DE000A3E5UU2, DE000A3E5UY4, DE000A3E5U22, DE000A3H2TK9, DE000A3H2TQ6, DE000A3H2TR4, DE000A3MP601, DE000A3MP619, DE000A3MP627, DE000A3MP635, DE000A3MP643, DE000A3MP650, DE000A3MP668, DE000A3MP684, DE000A3MP692, DE000A3MQUV7, DE000A3MQUX3, DE000A3MQUY1, DE000A3MQUZ8, DE000A3MQU03, DE000A3MQU29, DE000A3MQU37, DE000A3MQU45, DE000A3MQU52, DE000A3MQU78, DE000A3MQU86, DE000A3MQU94, DE000A351XK8, DE000A351XL6, DE000A351XM4, DE000A351XS1, DE000A351XT9</t>
        </is>
      </c>
      <c r="E10" s="522" t="inlineStr">
        <is>
          <t>DE000A0SMD13, DE000A1REY26, DE000A1REY59, DE000A1REZE1, DE000A1TNEQ7, DE000A1TNEX3, DE000A1X3M51, DE000A12T2F9, DE000A12T6Z8, DE000A12UGG2, DE000A13SR38, DE000A13SWR8, DE000A13SWZ1, DE000A14J5J4, DE000A14KKH9, DE000A14KKK3, DE000A14KKM9, DE000A14KK24, DE000A161ZL4, DE000A161ZQ3, DE000A161ZU5, DE000A2AASB4, DE000A2AAW12, DE000A2AAW53, DE000A2AAX03, DE000A2AAX11, DE000A2AAX45, DE000A2AAX60, DE000A2BPJ45, DE000A2BPJ78, DE000A2BPJ86, DE000A2E4UX0, DE000A2GSMH3, DE000A2GSMJ9, DE000A2GSMK7, DE000A2GSP31, DE000A2GSP49, DE000A2GSP56, DE000A2GSP64, DE000A2GSP80, DE000A2GSP98, DE000A2G9HA2, DE000A2G9HB0, DE000A2G9HC8, DE000A2G9HD6, DE000A2G9HE4, DE000A2G9HF1, DE000A2G9HG9, DE000A2G9HJ3, DE000A2G9HK1, DE000A2G9HL9, DE000A2G9HM7, DE000A2G9HN5, DE000A2G9HQ8, DE000A2NB841, DE000A2TSDV6, DE000A2TSDW4, DE000A2TSDY0, DE000A2TSD06, DE000A2TSD55, DE000A288367, DE000A289PA7, DE000A289PB5, DE000A289PC3, DE000A289PD1, DE000A289PE9, DE000A289PG4, DE000A289PH2, DE000A3E5UT4, DE000A3E5UU2, DE000A3E5UY4, DE000A3E5U22, DE000A3H2TK9, DE000A3H2TQ6, DE000A3H2TR4, DE000A3MP601, DE000A3MP619, DE000A3MP627, DE000A3MP635, DE000A3MP643, DE000A3MP650, DE000A3MP668, DE000A3MP684, DE000A3MP692, DE000A3MQUV7, DE000A3MQUW5, DE000A3MQUX3</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76.5" customHeight="1" s="430" thickBot="1">
      <c r="B15" s="224" t="inlineStr">
        <is>
          <t>ISIN</t>
        </is>
      </c>
      <c r="C15" s="201" t="inlineStr">
        <is>
          <t>(Mio. €)</t>
        </is>
      </c>
      <c r="D15" s="521" t="inlineStr">
        <is>
          <t>DE000A0DLV76, DE000A0EUMF2, DE000A0EUMR7, DE000A0EUM42, DE000A0EUPJ7, DE000A0XFAE1, DE000A1TM6A4, DE000A1YC8K4, DE000A12TYS2, DE000A14J5C9, DE000A161ZP5, DE000A2BPJ11, DE000A2BPJ29, DE000A2BPJ52, DE000A2BPJ60, DE000A2GSMC4, DE000A2TSDZ7, DE000A3MQU11, DE000A3MQU60, DE000A351XN2, DE000A351XP7, DE000A351XQ5, DE000A351XR3</t>
        </is>
      </c>
      <c r="E15" s="522" t="inlineStr">
        <is>
          <t>DE000A0DLV76, DE000A0EUMF2, DE000A0EUMR7, DE000A0EUM34, DE000A0EUM42, DE000A0EUPJ7, DE000A0XFAE1, DE000A1TM6A4, DE000A1YC8G2, DE000A1YC8K4, DE000A12TYS2, DE000A14J5C9, DE000A161ZP5, DE000A2BPJ11, DE000A2BPJ29, DE000A2BPJ52, DE000A2BPJ60, DE000A2GSMC4, DE000A2GSP23, DE000A2TSDZ7</t>
        </is>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29.01.2024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DZH</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DZ HYP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d</t>
        </is>
      </c>
      <c r="D19" s="184" t="n"/>
      <c r="E19" s="184" t="n"/>
      <c r="F19" s="198" t="n"/>
      <c r="G19" s="184" t="n"/>
      <c r="H19" s="184" t="n"/>
      <c r="I19" s="184" t="n"/>
    </row>
    <row r="20" ht="15" customHeight="1" s="430">
      <c r="B20" s="179" t="inlineStr">
        <is>
          <t>KzRbwBerO</t>
        </is>
      </c>
      <c r="C20" s="190" t="inlineStr">
        <is>
          <t>d</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2130.9</v>
      </c>
      <c r="E11" s="44" t="n">
        <v>2137.490765</v>
      </c>
      <c r="F11" s="43" t="n">
        <v>1645.5</v>
      </c>
      <c r="G11" s="44" t="n">
        <v>1736.195779</v>
      </c>
      <c r="I11" s="43" t="n">
        <v>0</v>
      </c>
      <c r="J11" s="44" t="n">
        <v>0</v>
      </c>
    </row>
    <row r="12" ht="12.75" customHeight="1" s="430">
      <c r="A12" s="17" t="n">
        <v>0</v>
      </c>
      <c r="B12" s="424" t="inlineStr">
        <is>
          <t>&gt; 0.5 years and &lt;= 1 year</t>
        </is>
      </c>
      <c r="C12" s="425" t="n"/>
      <c r="D12" s="43" t="n">
        <v>1795</v>
      </c>
      <c r="E12" s="44" t="n">
        <v>1950.268607</v>
      </c>
      <c r="F12" s="43" t="n">
        <v>787</v>
      </c>
      <c r="G12" s="44" t="n">
        <v>1986.357811</v>
      </c>
      <c r="I12" s="43" t="n">
        <v>0</v>
      </c>
      <c r="J12" s="44" t="n">
        <v>0</v>
      </c>
    </row>
    <row r="13" ht="12.75" customHeight="1" s="430">
      <c r="A13" s="17" t="n"/>
      <c r="B13" s="424" t="inlineStr">
        <is>
          <t>&gt; 1  year and &lt;= 1.5 years</t>
        </is>
      </c>
      <c r="C13" s="425" t="n"/>
      <c r="D13" s="43" t="n">
        <v>1646.5</v>
      </c>
      <c r="E13" s="44" t="n">
        <v>1986.800285</v>
      </c>
      <c r="F13" s="43" t="n">
        <v>1960.9</v>
      </c>
      <c r="G13" s="44" t="n">
        <v>1813.148481</v>
      </c>
      <c r="I13" s="43" t="n">
        <v>2130.9</v>
      </c>
      <c r="J13" s="44" t="n">
        <v>1645.5</v>
      </c>
    </row>
    <row r="14" ht="12.75" customHeight="1" s="430">
      <c r="A14" s="17" t="n">
        <v>0</v>
      </c>
      <c r="B14" s="424" t="inlineStr">
        <is>
          <t>&gt; 1.5 years and &lt;= 2 years</t>
        </is>
      </c>
      <c r="C14" s="424" t="n"/>
      <c r="D14" s="45" t="n">
        <v>2375.5</v>
      </c>
      <c r="E14" s="213" t="n">
        <v>2633.747777</v>
      </c>
      <c r="F14" s="45" t="n">
        <v>1520</v>
      </c>
      <c r="G14" s="213" t="n">
        <v>1711.842038</v>
      </c>
      <c r="I14" s="43" t="n">
        <v>1795</v>
      </c>
      <c r="J14" s="44" t="n">
        <v>787</v>
      </c>
    </row>
    <row r="15" ht="12.75" customHeight="1" s="430">
      <c r="A15" s="17" t="n">
        <v>0</v>
      </c>
      <c r="B15" s="424" t="inlineStr">
        <is>
          <t>&gt; 2 years and &lt;= 3 years</t>
        </is>
      </c>
      <c r="C15" s="424" t="n"/>
      <c r="D15" s="45" t="n">
        <v>4551.5</v>
      </c>
      <c r="E15" s="213" t="n">
        <v>4211.070949</v>
      </c>
      <c r="F15" s="45" t="n">
        <v>3531</v>
      </c>
      <c r="G15" s="213" t="n">
        <v>4051.63357</v>
      </c>
      <c r="I15" s="43" t="n">
        <v>4022</v>
      </c>
      <c r="J15" s="44" t="n">
        <v>3480.9</v>
      </c>
    </row>
    <row r="16" ht="12.75" customHeight="1" s="430">
      <c r="A16" s="17" t="n">
        <v>0</v>
      </c>
      <c r="B16" s="424" t="inlineStr">
        <is>
          <t>&gt; 3 years and &lt;= 4 years</t>
        </is>
      </c>
      <c r="C16" s="424" t="n"/>
      <c r="D16" s="45" t="n">
        <v>4278.05</v>
      </c>
      <c r="E16" s="213" t="n">
        <v>4263.789699</v>
      </c>
      <c r="F16" s="45" t="n">
        <v>4043.5</v>
      </c>
      <c r="G16" s="213" t="n">
        <v>3735.338496</v>
      </c>
      <c r="I16" s="43" t="n">
        <v>4551.5</v>
      </c>
      <c r="J16" s="44" t="n">
        <v>3531</v>
      </c>
    </row>
    <row r="17" ht="12.75" customHeight="1" s="430">
      <c r="A17" s="17" t="n">
        <v>0</v>
      </c>
      <c r="B17" s="424" t="inlineStr">
        <is>
          <t>&gt; 4 years and &lt;= 5 years</t>
        </is>
      </c>
      <c r="C17" s="424" t="n"/>
      <c r="D17" s="45" t="n">
        <v>3626.095552</v>
      </c>
      <c r="E17" s="213" t="n">
        <v>3759.711103</v>
      </c>
      <c r="F17" s="45" t="n">
        <v>3778.05</v>
      </c>
      <c r="G17" s="213" t="n">
        <v>3955.108036</v>
      </c>
      <c r="I17" s="43" t="n">
        <v>4278.05</v>
      </c>
      <c r="J17" s="44" t="n">
        <v>4043.5</v>
      </c>
    </row>
    <row r="18" ht="12.75" customHeight="1" s="430">
      <c r="A18" s="17" t="n">
        <v>0</v>
      </c>
      <c r="B18" s="424" t="inlineStr">
        <is>
          <t>&gt; 5 years and &lt;= 10 years</t>
        </is>
      </c>
      <c r="C18" s="425" t="n"/>
      <c r="D18" s="43" t="n">
        <v>10341.6</v>
      </c>
      <c r="E18" s="44" t="n">
        <v>12562.657334</v>
      </c>
      <c r="F18" s="43" t="n">
        <v>11412.154119</v>
      </c>
      <c r="G18" s="44" t="n">
        <v>12693.014572</v>
      </c>
      <c r="I18" s="43" t="n">
        <v>12876.095552</v>
      </c>
      <c r="J18" s="44" t="n">
        <v>15055.204119</v>
      </c>
    </row>
    <row r="19" ht="12.75" customHeight="1" s="430">
      <c r="A19" s="17" t="n">
        <v>0</v>
      </c>
      <c r="B19" s="424" t="inlineStr">
        <is>
          <t>&gt; 10 years</t>
        </is>
      </c>
      <c r="C19" s="425" t="n"/>
      <c r="D19" s="43" t="n">
        <v>4379.589894000001</v>
      </c>
      <c r="E19" s="44" t="n">
        <v>7766.390825</v>
      </c>
      <c r="F19" s="43" t="n">
        <v>4746.989823</v>
      </c>
      <c r="G19" s="44" t="n">
        <v>7746.348082</v>
      </c>
      <c r="I19" s="43" t="n">
        <v>5471.189894</v>
      </c>
      <c r="J19" s="44" t="n">
        <v>4881.989823</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534.3</v>
      </c>
      <c r="E24" s="44" t="n">
        <v>580.860907</v>
      </c>
      <c r="F24" s="43" t="n">
        <v>477.5</v>
      </c>
      <c r="G24" s="44" t="n">
        <v>602.88982</v>
      </c>
      <c r="I24" s="43" t="n">
        <v>0</v>
      </c>
      <c r="J24" s="44" t="n">
        <v>0</v>
      </c>
    </row>
    <row r="25" ht="12.75" customHeight="1" s="430">
      <c r="A25" s="17" t="n"/>
      <c r="B25" s="424" t="inlineStr">
        <is>
          <t>&gt; 0.5 years and &lt;= 1 year</t>
        </is>
      </c>
      <c r="C25" s="425" t="n"/>
      <c r="D25" s="43" t="n">
        <v>397.5</v>
      </c>
      <c r="E25" s="44" t="n">
        <v>702.582613</v>
      </c>
      <c r="F25" s="43" t="n">
        <v>335.25586</v>
      </c>
      <c r="G25" s="44" t="n">
        <v>651.98583</v>
      </c>
      <c r="I25" s="43" t="n">
        <v>0</v>
      </c>
      <c r="J25" s="44" t="n">
        <v>0</v>
      </c>
    </row>
    <row r="26" ht="12.75" customHeight="1" s="430">
      <c r="A26" s="17" t="n">
        <v>1</v>
      </c>
      <c r="B26" s="424" t="inlineStr">
        <is>
          <t>&gt; 1  year and &lt;= 1.5 years</t>
        </is>
      </c>
      <c r="C26" s="425" t="n"/>
      <c r="D26" s="43" t="n">
        <v>783.7429860000001</v>
      </c>
      <c r="E26" s="44" t="n">
        <v>476.282056</v>
      </c>
      <c r="F26" s="43" t="n">
        <v>534.3</v>
      </c>
      <c r="G26" s="44" t="n">
        <v>546.518535</v>
      </c>
      <c r="I26" s="43" t="n">
        <v>534.3</v>
      </c>
      <c r="J26" s="44" t="n">
        <v>477.5</v>
      </c>
    </row>
    <row r="27" ht="12.75" customHeight="1" s="430">
      <c r="A27" s="17" t="n">
        <v>1</v>
      </c>
      <c r="B27" s="424" t="inlineStr">
        <is>
          <t>&gt; 1.5 years and &lt;= 2 years</t>
        </is>
      </c>
      <c r="C27" s="424" t="n"/>
      <c r="D27" s="45" t="n">
        <v>453.991361</v>
      </c>
      <c r="E27" s="213" t="n">
        <v>599.921817</v>
      </c>
      <c r="F27" s="45" t="n">
        <v>297.5</v>
      </c>
      <c r="G27" s="213" t="n">
        <v>674.264282</v>
      </c>
      <c r="I27" s="43" t="n">
        <v>397.5</v>
      </c>
      <c r="J27" s="44" t="n">
        <v>335.25586</v>
      </c>
    </row>
    <row r="28" ht="12.75" customHeight="1" s="430">
      <c r="A28" s="17" t="n">
        <v>1</v>
      </c>
      <c r="B28" s="424" t="inlineStr">
        <is>
          <t>&gt; 2 years and &lt;= 3 years</t>
        </is>
      </c>
      <c r="C28" s="424" t="n"/>
      <c r="D28" s="45" t="n">
        <v>700</v>
      </c>
      <c r="E28" s="213" t="n">
        <v>1083.943383</v>
      </c>
      <c r="F28" s="45" t="n">
        <v>1245.396938</v>
      </c>
      <c r="G28" s="213" t="n">
        <v>1040.010337</v>
      </c>
      <c r="I28" s="43" t="n">
        <v>1237.734347</v>
      </c>
      <c r="J28" s="44" t="n">
        <v>831.8</v>
      </c>
    </row>
    <row r="29" ht="12.75" customHeight="1" s="430">
      <c r="A29" s="17" t="n">
        <v>1</v>
      </c>
      <c r="B29" s="424" t="inlineStr">
        <is>
          <t>&gt; 3 years and &lt;= 4 years</t>
        </is>
      </c>
      <c r="C29" s="424" t="n"/>
      <c r="D29" s="45" t="n">
        <v>1069.672245</v>
      </c>
      <c r="E29" s="213" t="n">
        <v>900.887816</v>
      </c>
      <c r="F29" s="45" t="n">
        <v>745</v>
      </c>
      <c r="G29" s="213" t="n">
        <v>1025.500135</v>
      </c>
      <c r="I29" s="43" t="n">
        <v>700</v>
      </c>
      <c r="J29" s="44" t="n">
        <v>1245.396938</v>
      </c>
    </row>
    <row r="30" ht="12.75" customHeight="1" s="430">
      <c r="A30" s="17" t="n">
        <v>1</v>
      </c>
      <c r="B30" s="424" t="inlineStr">
        <is>
          <t>&gt; 4 years and &lt;= 5 years</t>
        </is>
      </c>
      <c r="C30" s="424" t="n"/>
      <c r="D30" s="45" t="n">
        <v>537.8729470000001</v>
      </c>
      <c r="E30" s="213" t="n">
        <v>825.1099760000001</v>
      </c>
      <c r="F30" s="45" t="n">
        <v>568.701244</v>
      </c>
      <c r="G30" s="213" t="n">
        <v>866.500195</v>
      </c>
      <c r="I30" s="43" t="n">
        <v>1069.672245</v>
      </c>
      <c r="J30" s="44" t="n">
        <v>745</v>
      </c>
    </row>
    <row r="31" ht="12.75" customHeight="1" s="430">
      <c r="A31" s="17" t="n">
        <v>1</v>
      </c>
      <c r="B31" s="424" t="inlineStr">
        <is>
          <t>&gt; 5 years and &lt;= 10 years</t>
        </is>
      </c>
      <c r="C31" s="425" t="n"/>
      <c r="D31" s="43" t="n">
        <v>1691.677263</v>
      </c>
      <c r="E31" s="44" t="n">
        <v>2768.796661</v>
      </c>
      <c r="F31" s="43" t="n">
        <v>1907.027834</v>
      </c>
      <c r="G31" s="44" t="n">
        <v>2981.974858</v>
      </c>
      <c r="I31" s="43" t="n">
        <v>1932.55021</v>
      </c>
      <c r="J31" s="44" t="n">
        <v>2098.898767</v>
      </c>
    </row>
    <row r="32" ht="12.75" customHeight="1" s="430">
      <c r="B32" s="424" t="inlineStr">
        <is>
          <t>&gt; 10 years</t>
        </is>
      </c>
      <c r="C32" s="425" t="n"/>
      <c r="D32" s="43" t="n">
        <v>3305.556643</v>
      </c>
      <c r="E32" s="44" t="n">
        <v>3863.647526</v>
      </c>
      <c r="F32" s="43" t="n">
        <v>3500.99136</v>
      </c>
      <c r="G32" s="44" t="n">
        <v>4133.298194</v>
      </c>
      <c r="I32" s="43" t="n">
        <v>3602.556643</v>
      </c>
      <c r="J32" s="44" t="n">
        <v>3877.821671</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10569.015248</v>
      </c>
      <c r="E9" s="53" t="n">
        <v>9691.830013000001</v>
      </c>
    </row>
    <row r="10" ht="12.75" customHeight="1" s="430">
      <c r="A10" s="17" t="n">
        <v>0</v>
      </c>
      <c r="B10" s="54" t="inlineStr">
        <is>
          <t>more than 300,000 Euros up to 1 mn. Euros</t>
        </is>
      </c>
      <c r="C10" s="54" t="n"/>
      <c r="D10" s="43" t="n">
        <v>3294.894479</v>
      </c>
      <c r="E10" s="53" t="n">
        <v>2907.50887</v>
      </c>
    </row>
    <row r="11" ht="12.75" customHeight="1" s="430">
      <c r="A11" s="17" t="n"/>
      <c r="B11" s="54" t="inlineStr">
        <is>
          <t>more than 1 mn. Euros up to 10 mn. Euros</t>
        </is>
      </c>
      <c r="C11" s="54" t="n"/>
      <c r="D11" s="43" t="n">
        <v>9974.340104000001</v>
      </c>
      <c r="E11" s="53" t="n">
        <v>10340.523404</v>
      </c>
    </row>
    <row r="12" ht="12.75" customHeight="1" s="430">
      <c r="A12" s="17" t="n">
        <v>0</v>
      </c>
      <c r="B12" s="54" t="inlineStr">
        <is>
          <t>more than 10 mn. Euros</t>
        </is>
      </c>
      <c r="C12" s="54" t="n"/>
      <c r="D12" s="43" t="n">
        <v>16170.677512</v>
      </c>
      <c r="E12" s="53" t="n">
        <v>15541.124579</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5454.642357</v>
      </c>
      <c r="E21" s="44" t="n">
        <v>5720.636592</v>
      </c>
    </row>
    <row r="22" ht="12.75" customHeight="1" s="430">
      <c r="A22" s="17" t="n">
        <v>1</v>
      </c>
      <c r="B22" s="54" t="inlineStr">
        <is>
          <t>more than 10 mn. Euros up to 100 mn. Euros</t>
        </is>
      </c>
      <c r="C22" s="54" t="n"/>
      <c r="D22" s="45" t="n">
        <v>4056.7408</v>
      </c>
      <c r="E22" s="56" t="n">
        <v>4406.085628</v>
      </c>
    </row>
    <row r="23" ht="12.75" customHeight="1" s="430">
      <c r="A23" s="17" t="n">
        <v>1</v>
      </c>
      <c r="B23" s="54" t="inlineStr">
        <is>
          <t>more than 100 mn. Euros</t>
        </is>
      </c>
      <c r="C23" s="59" t="n"/>
      <c r="D23" s="60" t="n">
        <v>2290.649598</v>
      </c>
      <c r="E23" s="61" t="n">
        <v>2396.219967</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2706.968656999999</v>
      </c>
      <c r="H16" s="83" t="n">
        <v>8094.125893000001</v>
      </c>
      <c r="I16" s="83" t="n">
        <v>12322.999929</v>
      </c>
      <c r="J16" s="83" t="n">
        <v>270.4776229999999</v>
      </c>
      <c r="K16" s="83" t="n">
        <v>50.18772999999999</v>
      </c>
      <c r="L16" s="83">
        <f>SUM(M16:R16)</f>
        <v/>
      </c>
      <c r="M16" s="83" t="n">
        <v>7854.489871999999</v>
      </c>
      <c r="N16" s="83" t="n">
        <v>5359.336922999999</v>
      </c>
      <c r="O16" s="83" t="n">
        <v>1153.275942</v>
      </c>
      <c r="P16" s="83" t="n">
        <v>1931.444175</v>
      </c>
      <c r="Q16" s="83" t="n">
        <v>116.427845</v>
      </c>
      <c r="R16" s="83" t="n">
        <v>149.192754</v>
      </c>
      <c r="S16" s="84" t="n">
        <v>0</v>
      </c>
      <c r="T16" s="262" t="n">
        <v>0</v>
      </c>
    </row>
    <row r="17" ht="12.75" customHeight="1" s="430">
      <c r="C17" s="79" t="n"/>
      <c r="D17" s="289">
        <f>"year "&amp;(AktJahr-1)</f>
        <v/>
      </c>
      <c r="E17" s="294">
        <f>F17+L17</f>
        <v/>
      </c>
      <c r="F17" s="85">
        <f>SUM(G17:K17)</f>
        <v/>
      </c>
      <c r="G17" s="85" t="n">
        <v>2224.964861</v>
      </c>
      <c r="H17" s="85" t="n">
        <v>7306.066451000001</v>
      </c>
      <c r="I17" s="85" t="n">
        <v>12270.437983</v>
      </c>
      <c r="J17" s="85" t="n">
        <v>256.1667169999999</v>
      </c>
      <c r="K17" s="85" t="n">
        <v>32.41240800000001</v>
      </c>
      <c r="L17" s="85">
        <f>SUM(M17:R17)</f>
        <v/>
      </c>
      <c r="M17" s="85" t="n">
        <v>7390.223169000002</v>
      </c>
      <c r="N17" s="85" t="n">
        <v>4509.220764</v>
      </c>
      <c r="O17" s="85" t="n">
        <v>227.754852</v>
      </c>
      <c r="P17" s="85" t="n">
        <v>4068.152210000001</v>
      </c>
      <c r="Q17" s="85" t="n">
        <v>187.722868</v>
      </c>
      <c r="R17" s="85" t="n">
        <v>7.864577000000001</v>
      </c>
      <c r="S17" s="86" t="n">
        <v>0</v>
      </c>
      <c r="T17" s="295" t="n">
        <v>0</v>
      </c>
    </row>
    <row r="18" ht="12.75" customHeight="1" s="430">
      <c r="B18" s="13" t="inlineStr">
        <is>
          <t>DE</t>
        </is>
      </c>
      <c r="C18" s="81" t="inlineStr">
        <is>
          <t>Germany</t>
        </is>
      </c>
      <c r="D18" s="282">
        <f>$D$16</f>
        <v/>
      </c>
      <c r="E18" s="261">
        <f>F18+L18</f>
        <v/>
      </c>
      <c r="F18" s="83">
        <f>SUM(G18:K18)</f>
        <v/>
      </c>
      <c r="G18" s="83" t="n">
        <v>2706.960753999999</v>
      </c>
      <c r="H18" s="83" t="n">
        <v>8093.880224000001</v>
      </c>
      <c r="I18" s="83" t="n">
        <v>12314.959929</v>
      </c>
      <c r="J18" s="83" t="n">
        <v>270.4776229999999</v>
      </c>
      <c r="K18" s="83" t="n">
        <v>50.18772999999999</v>
      </c>
      <c r="L18" s="83">
        <f>SUM(M18:R18)</f>
        <v/>
      </c>
      <c r="M18" s="83" t="n">
        <v>6948.317131999999</v>
      </c>
      <c r="N18" s="83" t="n">
        <v>5030.673763</v>
      </c>
      <c r="O18" s="83" t="n">
        <v>1066.539625</v>
      </c>
      <c r="P18" s="83" t="n">
        <v>1856.010655</v>
      </c>
      <c r="Q18" s="83" t="n">
        <v>108.598606</v>
      </c>
      <c r="R18" s="83" t="n">
        <v>149.192754</v>
      </c>
      <c r="S18" s="84" t="n">
        <v>0</v>
      </c>
      <c r="T18" s="262" t="n">
        <v>0</v>
      </c>
    </row>
    <row r="19" ht="12.75" customHeight="1" s="430">
      <c r="C19" s="79" t="n"/>
      <c r="D19" s="289">
        <f>$D$17</f>
        <v/>
      </c>
      <c r="E19" s="294">
        <f>F19+L19</f>
        <v/>
      </c>
      <c r="F19" s="85">
        <f>SUM(G19:K19)</f>
        <v/>
      </c>
      <c r="G19" s="85" t="n">
        <v>2224.949925</v>
      </c>
      <c r="H19" s="85" t="n">
        <v>7305.725604</v>
      </c>
      <c r="I19" s="85" t="n">
        <v>12262.397983</v>
      </c>
      <c r="J19" s="85" t="n">
        <v>256.1667169999999</v>
      </c>
      <c r="K19" s="85" t="n">
        <v>32.41240800000001</v>
      </c>
      <c r="L19" s="85">
        <f>SUM(M19:R19)</f>
        <v/>
      </c>
      <c r="M19" s="85" t="n">
        <v>6564.648722000001</v>
      </c>
      <c r="N19" s="85" t="n">
        <v>4182.197502</v>
      </c>
      <c r="O19" s="85" t="n">
        <v>227.754852</v>
      </c>
      <c r="P19" s="85" t="n">
        <v>3911.028631000001</v>
      </c>
      <c r="Q19" s="85" t="n">
        <v>180.051462</v>
      </c>
      <c r="R19" s="85" t="n">
        <v>7.864577000000001</v>
      </c>
      <c r="S19" s="86" t="n">
        <v>0</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0.007903</v>
      </c>
      <c r="H30" s="83" t="n">
        <v>0.143626</v>
      </c>
      <c r="I30" s="83" t="n">
        <v>8.039999999999999</v>
      </c>
      <c r="J30" s="83" t="n">
        <v>0</v>
      </c>
      <c r="K30" s="83" t="n">
        <v>0</v>
      </c>
      <c r="L30" s="83">
        <f>SUM(M30:R30)</f>
        <v/>
      </c>
      <c r="M30" s="83" t="n">
        <v>207.888</v>
      </c>
      <c r="N30" s="83" t="n">
        <v>123.058</v>
      </c>
      <c r="O30" s="83" t="n">
        <v>0</v>
      </c>
      <c r="P30" s="83" t="n">
        <v>0</v>
      </c>
      <c r="Q30" s="83" t="n">
        <v>0</v>
      </c>
      <c r="R30" s="83" t="n">
        <v>0</v>
      </c>
      <c r="S30" s="84" t="n">
        <v>0</v>
      </c>
      <c r="T30" s="262" t="n">
        <v>0</v>
      </c>
    </row>
    <row r="31" ht="12.75" customHeight="1" s="430">
      <c r="C31" s="79" t="n"/>
      <c r="D31" s="289">
        <f>$D$17</f>
        <v/>
      </c>
      <c r="E31" s="294">
        <f>F31+L31</f>
        <v/>
      </c>
      <c r="F31" s="85">
        <f>SUM(G31:K31)</f>
        <v/>
      </c>
      <c r="G31" s="85" t="n">
        <v>0.014936</v>
      </c>
      <c r="H31" s="85" t="n">
        <v>0.225606</v>
      </c>
      <c r="I31" s="85" t="n">
        <v>8.039999999999999</v>
      </c>
      <c r="J31" s="85" t="n">
        <v>0</v>
      </c>
      <c r="K31" s="85" t="n">
        <v>0</v>
      </c>
      <c r="L31" s="85">
        <f>SUM(M31:R31)</f>
        <v/>
      </c>
      <c r="M31" s="85" t="n">
        <v>153.768</v>
      </c>
      <c r="N31" s="85" t="n">
        <v>116.058</v>
      </c>
      <c r="O31" s="85" t="n">
        <v>0</v>
      </c>
      <c r="P31" s="85" t="n">
        <v>0</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228.785916</v>
      </c>
      <c r="N34" s="83" t="n">
        <v>6.731488000000001</v>
      </c>
      <c r="O34" s="83" t="n">
        <v>0</v>
      </c>
      <c r="P34" s="83" t="n">
        <v>0</v>
      </c>
      <c r="Q34" s="83" t="n">
        <v>7.829238999999999</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224.173723</v>
      </c>
      <c r="N35" s="85" t="n">
        <v>9.19351</v>
      </c>
      <c r="O35" s="85" t="n">
        <v>0</v>
      </c>
      <c r="P35" s="85" t="n">
        <v>0</v>
      </c>
      <c r="Q35" s="85" t="n">
        <v>7.671406</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0.102043</v>
      </c>
      <c r="I50" s="83" t="n">
        <v>0</v>
      </c>
      <c r="J50" s="83" t="n">
        <v>0</v>
      </c>
      <c r="K50" s="83" t="n">
        <v>0</v>
      </c>
      <c r="L50" s="83">
        <f>SUM(M50:R50)</f>
        <v/>
      </c>
      <c r="M50" s="83" t="n">
        <v>465.208824</v>
      </c>
      <c r="N50" s="83" t="n">
        <v>105.084</v>
      </c>
      <c r="O50" s="83" t="n">
        <v>77.03400000000001</v>
      </c>
      <c r="P50" s="83" t="n">
        <v>74.45999999999999</v>
      </c>
      <c r="Q50" s="83" t="n">
        <v>0</v>
      </c>
      <c r="R50" s="83" t="n">
        <v>0</v>
      </c>
      <c r="S50" s="84" t="n">
        <v>0</v>
      </c>
      <c r="T50" s="262" t="n">
        <v>0</v>
      </c>
    </row>
    <row r="51" ht="12.75" customHeight="1" s="430">
      <c r="C51" s="79" t="n"/>
      <c r="D51" s="289">
        <f>$D$17</f>
        <v/>
      </c>
      <c r="E51" s="294">
        <f>F51+L51</f>
        <v/>
      </c>
      <c r="F51" s="85">
        <f>SUM(G51:K51)</f>
        <v/>
      </c>
      <c r="G51" s="85" t="n">
        <v>0</v>
      </c>
      <c r="H51" s="85" t="n">
        <v>0.115241</v>
      </c>
      <c r="I51" s="85" t="n">
        <v>0</v>
      </c>
      <c r="J51" s="85" t="n">
        <v>0</v>
      </c>
      <c r="K51" s="85" t="n">
        <v>0</v>
      </c>
      <c r="L51" s="85">
        <f>SUM(M51:R51)</f>
        <v/>
      </c>
      <c r="M51" s="85" t="n">
        <v>443.342724</v>
      </c>
      <c r="N51" s="85" t="n">
        <v>99.274333</v>
      </c>
      <c r="O51" s="85" t="n">
        <v>0</v>
      </c>
      <c r="P51" s="85" t="n">
        <v>146.45</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4.29</v>
      </c>
      <c r="N52" s="83" t="n">
        <v>0</v>
      </c>
      <c r="O52" s="83" t="n">
        <v>9.702316999999999</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4.29</v>
      </c>
      <c r="N53" s="85" t="n">
        <v>0</v>
      </c>
      <c r="O53" s="85" t="n">
        <v>0</v>
      </c>
      <c r="P53" s="85" t="n">
        <v>9.702316999999999</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43.422169</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0</v>
      </c>
      <c r="N55" s="85" t="n">
        <v>52.246757</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50.367503</v>
      </c>
      <c r="O60" s="83" t="n">
        <v>0</v>
      </c>
      <c r="P60" s="83" t="n">
        <v>0.9735199999999999</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50.250662</v>
      </c>
      <c r="O61" s="85" t="n">
        <v>0</v>
      </c>
      <c r="P61" s="85" t="n">
        <v>0.971262</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0</v>
      </c>
      <c r="G12" s="119" t="n">
        <v>595.47417</v>
      </c>
      <c r="H12" s="83" t="n">
        <v>1874.407851</v>
      </c>
      <c r="I12" s="83" t="n">
        <v>8132.812320999999</v>
      </c>
      <c r="J12" s="84" t="n">
        <v>575.697304</v>
      </c>
      <c r="K12" s="119" t="n">
        <v>234.229954</v>
      </c>
      <c r="L12" s="83" t="n">
        <v>314.773863</v>
      </c>
      <c r="M12" s="83" t="n">
        <v>73.00990899999999</v>
      </c>
      <c r="N12" s="262" t="n">
        <v>1.627385</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0</v>
      </c>
      <c r="G13" s="123" t="n">
        <v>595.7130189999999</v>
      </c>
      <c r="H13" s="124" t="n">
        <v>2209.924696</v>
      </c>
      <c r="I13" s="124" t="n">
        <v>8605.802830000001</v>
      </c>
      <c r="J13" s="125" t="n">
        <v>595.082163</v>
      </c>
      <c r="K13" s="123" t="n">
        <v>96.670052</v>
      </c>
      <c r="L13" s="124" t="n">
        <v>323.673474</v>
      </c>
      <c r="M13" s="124" t="n">
        <v>94.11950599999999</v>
      </c>
      <c r="N13" s="264" t="n">
        <v>1.956447</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0</v>
      </c>
      <c r="G14" s="119" t="n">
        <v>26</v>
      </c>
      <c r="H14" s="83" t="n">
        <v>1246.567158</v>
      </c>
      <c r="I14" s="83" t="n">
        <v>8095.56596</v>
      </c>
      <c r="J14" s="84" t="n">
        <v>512.183668</v>
      </c>
      <c r="K14" s="119" t="n">
        <v>234.229954</v>
      </c>
      <c r="L14" s="83" t="n">
        <v>163.366442</v>
      </c>
      <c r="M14" s="83" t="n">
        <v>73.00990899999999</v>
      </c>
      <c r="N14" s="262" t="n">
        <v>1.627385</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0</v>
      </c>
      <c r="G15" s="123" t="n">
        <v>26</v>
      </c>
      <c r="H15" s="124" t="n">
        <v>1427.073717</v>
      </c>
      <c r="I15" s="124" t="n">
        <v>8566.911762</v>
      </c>
      <c r="J15" s="125" t="n">
        <v>526.532469</v>
      </c>
      <c r="K15" s="123" t="n">
        <v>96.670052</v>
      </c>
      <c r="L15" s="124" t="n">
        <v>167.68774</v>
      </c>
      <c r="M15" s="124" t="n">
        <v>94.11950599999999</v>
      </c>
      <c r="N15" s="264" t="n">
        <v>1.956447</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0</v>
      </c>
      <c r="G16" s="119" t="n">
        <v>45</v>
      </c>
      <c r="H16" s="83" t="n">
        <v>23</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0</v>
      </c>
      <c r="G17" s="123" t="n">
        <v>45</v>
      </c>
      <c r="H17" s="124" t="n">
        <v>23</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0</v>
      </c>
      <c r="G26" s="119" t="n">
        <v>40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0</v>
      </c>
      <c r="G27" s="123" t="n">
        <v>40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10</v>
      </c>
      <c r="H34" s="83" t="n">
        <v>88.248346</v>
      </c>
      <c r="I34" s="83" t="n">
        <v>5</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10</v>
      </c>
      <c r="H35" s="124" t="n">
        <v>95.541386</v>
      </c>
      <c r="I35" s="124" t="n">
        <v>5.925851</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7.4</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7.4</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0</v>
      </c>
      <c r="G48" s="119" t="n">
        <v>417.07417</v>
      </c>
      <c r="H48" s="83" t="n">
        <v>25</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0</v>
      </c>
      <c r="G49" s="123" t="n">
        <v>417.313019</v>
      </c>
      <c r="H49" s="124" t="n">
        <v>25</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50</v>
      </c>
      <c r="H62" s="83" t="n">
        <v>204.346</v>
      </c>
      <c r="I62" s="83" t="n">
        <v>30</v>
      </c>
      <c r="J62" s="84" t="n">
        <v>0</v>
      </c>
      <c r="K62" s="119" t="n">
        <v>0</v>
      </c>
      <c r="L62" s="83" t="n">
        <v>24.24</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50</v>
      </c>
      <c r="H63" s="124" t="n">
        <v>224.346</v>
      </c>
      <c r="I63" s="124" t="n">
        <v>30</v>
      </c>
      <c r="J63" s="125" t="n">
        <v>0</v>
      </c>
      <c r="K63" s="123" t="n">
        <v>0</v>
      </c>
      <c r="L63" s="124" t="n">
        <v>24.24</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0</v>
      </c>
      <c r="G76" s="119" t="n">
        <v>0</v>
      </c>
      <c r="H76" s="83" t="n">
        <v>161.987041</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0</v>
      </c>
      <c r="G77" s="123" t="n">
        <v>0</v>
      </c>
      <c r="H77" s="124" t="n">
        <v>152.330659</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125.259306</v>
      </c>
      <c r="I80" s="83" t="n">
        <v>2.246361</v>
      </c>
      <c r="J80" s="84" t="n">
        <v>0</v>
      </c>
      <c r="K80" s="119" t="n">
        <v>0</v>
      </c>
      <c r="L80" s="83" t="n">
        <v>127.167421</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262.632934</v>
      </c>
      <c r="I81" s="124" t="n">
        <v>2.965217</v>
      </c>
      <c r="J81" s="125" t="n">
        <v>0</v>
      </c>
      <c r="K81" s="123" t="n">
        <v>0</v>
      </c>
      <c r="L81" s="124" t="n">
        <v>131.745734</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63.513636</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68.549694</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1263</v>
      </c>
      <c r="F13" s="83" t="n">
        <v>0</v>
      </c>
      <c r="G13" s="83" t="n">
        <v>0</v>
      </c>
      <c r="H13" s="121" t="n">
        <v>0</v>
      </c>
      <c r="I13" s="83" t="n">
        <v>0</v>
      </c>
      <c r="J13" s="262" t="n">
        <v>1263</v>
      </c>
    </row>
    <row r="14" ht="12.75" customHeight="1" s="430">
      <c r="B14" s="149" t="n"/>
      <c r="C14" s="54" t="n"/>
      <c r="D14" s="54">
        <f>"year "&amp;(AktJahr-1)</f>
        <v/>
      </c>
      <c r="E14" s="263" t="n">
        <v>948</v>
      </c>
      <c r="F14" s="124" t="n">
        <v>0</v>
      </c>
      <c r="G14" s="124" t="n">
        <v>0</v>
      </c>
      <c r="H14" s="127" t="n">
        <v>0</v>
      </c>
      <c r="I14" s="124" t="n">
        <v>0</v>
      </c>
      <c r="J14" s="264" t="n">
        <v>948</v>
      </c>
    </row>
    <row r="15" ht="12.75" customHeight="1" s="430">
      <c r="B15" s="149" t="inlineStr">
        <is>
          <t>DE</t>
        </is>
      </c>
      <c r="C15" s="81" t="inlineStr">
        <is>
          <t>Germany</t>
        </is>
      </c>
      <c r="D15" s="82">
        <f>$D$13</f>
        <v/>
      </c>
      <c r="E15" s="261" t="n">
        <v>1263</v>
      </c>
      <c r="F15" s="83" t="n">
        <v>0</v>
      </c>
      <c r="G15" s="83" t="n">
        <v>0</v>
      </c>
      <c r="H15" s="121" t="n">
        <v>0</v>
      </c>
      <c r="I15" s="83" t="n">
        <v>0</v>
      </c>
      <c r="J15" s="262" t="n">
        <v>1263</v>
      </c>
    </row>
    <row r="16" ht="12.75" customHeight="1" s="430">
      <c r="B16" s="149" t="n"/>
      <c r="C16" s="54" t="n"/>
      <c r="D16" s="54">
        <f>$D$14</f>
        <v/>
      </c>
      <c r="E16" s="263" t="n">
        <v>948</v>
      </c>
      <c r="F16" s="124" t="n">
        <v>0</v>
      </c>
      <c r="G16" s="124" t="n">
        <v>0</v>
      </c>
      <c r="H16" s="127" t="n">
        <v>0</v>
      </c>
      <c r="I16" s="124" t="n">
        <v>0</v>
      </c>
      <c r="J16" s="264" t="n">
        <v>948</v>
      </c>
    </row>
    <row r="17" ht="12.75" customHeight="1" s="430">
      <c r="B17" s="150" t="inlineStr">
        <is>
          <t>BE</t>
        </is>
      </c>
      <c r="C17" s="81" t="inlineStr">
        <is>
          <t>Belgium</t>
        </is>
      </c>
      <c r="D17" s="82">
        <f>$D$13</f>
        <v/>
      </c>
      <c r="E17" s="261" t="n">
        <v>0</v>
      </c>
      <c r="F17" s="83" t="n">
        <v>0</v>
      </c>
      <c r="G17" s="83" t="n">
        <v>0</v>
      </c>
      <c r="H17" s="121" t="n">
        <v>0</v>
      </c>
      <c r="I17" s="83" t="n">
        <v>0</v>
      </c>
      <c r="J17" s="262" t="n">
        <v>0</v>
      </c>
    </row>
    <row r="18" ht="12.75" customHeight="1" s="430">
      <c r="B18" s="149" t="n"/>
      <c r="C18" s="54" t="n"/>
      <c r="D18" s="54">
        <f>$D$14</f>
        <v/>
      </c>
      <c r="E18" s="263" t="n">
        <v>0</v>
      </c>
      <c r="F18" s="124" t="n">
        <v>0</v>
      </c>
      <c r="G18" s="124" t="n">
        <v>0</v>
      </c>
      <c r="H18" s="127" t="n">
        <v>0</v>
      </c>
      <c r="I18" s="124" t="n">
        <v>0</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0</v>
      </c>
      <c r="F27" s="83" t="n">
        <v>0</v>
      </c>
      <c r="G27" s="83" t="n">
        <v>0</v>
      </c>
      <c r="H27" s="121" t="n">
        <v>0</v>
      </c>
      <c r="I27" s="83" t="n">
        <v>0</v>
      </c>
      <c r="J27" s="262" t="n">
        <v>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0</v>
      </c>
      <c r="F35" s="83" t="n">
        <v>0</v>
      </c>
      <c r="G35" s="83" t="n">
        <v>0</v>
      </c>
      <c r="H35" s="121" t="n">
        <v>0</v>
      </c>
      <c r="I35" s="83" t="n">
        <v>0</v>
      </c>
      <c r="J35" s="262" t="n">
        <v>0</v>
      </c>
    </row>
    <row r="36" ht="12.75" customHeight="1" s="430">
      <c r="B36" s="149" t="n"/>
      <c r="C36" s="54" t="n"/>
      <c r="D36" s="54">
        <f>$D$14</f>
        <v/>
      </c>
      <c r="E36" s="263" t="n">
        <v>0</v>
      </c>
      <c r="F36" s="124" t="n">
        <v>0</v>
      </c>
      <c r="G36" s="124" t="n">
        <v>0</v>
      </c>
      <c r="H36" s="127" t="n">
        <v>0</v>
      </c>
      <c r="I36" s="124" t="n">
        <v>0</v>
      </c>
      <c r="J36" s="264" t="n">
        <v>0</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0</v>
      </c>
      <c r="F44" s="124" t="n">
        <v>0</v>
      </c>
      <c r="G44" s="124" t="n">
        <v>0</v>
      </c>
      <c r="H44" s="127" t="n">
        <v>0</v>
      </c>
      <c r="I44" s="124" t="n">
        <v>0</v>
      </c>
      <c r="J44" s="264" t="n">
        <v>0</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0</v>
      </c>
      <c r="F48" s="124" t="n">
        <v>0</v>
      </c>
      <c r="G48" s="124" t="n">
        <v>0</v>
      </c>
      <c r="H48" s="127" t="n">
        <v>0</v>
      </c>
      <c r="I48" s="124" t="n">
        <v>0</v>
      </c>
      <c r="J48" s="264" t="n">
        <v>0</v>
      </c>
    </row>
    <row r="49" ht="12.75" customHeight="1" s="430">
      <c r="B49" s="149" t="inlineStr">
        <is>
          <t>AT</t>
        </is>
      </c>
      <c r="C49" s="81" t="inlineStr">
        <is>
          <t>Austria</t>
        </is>
      </c>
      <c r="D49" s="82">
        <f>$D$13</f>
        <v/>
      </c>
      <c r="E49" s="261" t="n">
        <v>0</v>
      </c>
      <c r="F49" s="83" t="n">
        <v>0</v>
      </c>
      <c r="G49" s="83" t="n">
        <v>0</v>
      </c>
      <c r="H49" s="121" t="n">
        <v>0</v>
      </c>
      <c r="I49" s="83" t="n">
        <v>0</v>
      </c>
      <c r="J49" s="262" t="n">
        <v>0</v>
      </c>
    </row>
    <row r="50" ht="12.75" customHeight="1" s="430">
      <c r="B50" s="149" t="n"/>
      <c r="C50" s="54" t="n"/>
      <c r="D50" s="54">
        <f>$D$14</f>
        <v/>
      </c>
      <c r="E50" s="263" t="n">
        <v>0</v>
      </c>
      <c r="F50" s="124" t="n">
        <v>0</v>
      </c>
      <c r="G50" s="124" t="n">
        <v>0</v>
      </c>
      <c r="H50" s="127" t="n">
        <v>0</v>
      </c>
      <c r="I50" s="124" t="n">
        <v>0</v>
      </c>
      <c r="J50" s="264" t="n">
        <v>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0</v>
      </c>
      <c r="F58" s="124" t="n">
        <v>0</v>
      </c>
      <c r="G58" s="124" t="n">
        <v>0</v>
      </c>
      <c r="H58" s="127" t="n">
        <v>0</v>
      </c>
      <c r="I58" s="124" t="n">
        <v>0</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0</v>
      </c>
      <c r="F63" s="83" t="n">
        <v>0</v>
      </c>
      <c r="G63" s="83" t="n">
        <v>0</v>
      </c>
      <c r="H63" s="121" t="n">
        <v>0</v>
      </c>
      <c r="I63" s="83" t="n">
        <v>0</v>
      </c>
      <c r="J63" s="262" t="n">
        <v>0</v>
      </c>
    </row>
    <row r="64" ht="12.75" customHeight="1" s="430">
      <c r="B64" s="149" t="n"/>
      <c r="C64" s="54" t="n"/>
      <c r="D64" s="54">
        <f>$D$14</f>
        <v/>
      </c>
      <c r="E64" s="263" t="n">
        <v>0</v>
      </c>
      <c r="F64" s="124" t="n">
        <v>0</v>
      </c>
      <c r="G64" s="124" t="n">
        <v>0</v>
      </c>
      <c r="H64" s="127" t="n">
        <v>0</v>
      </c>
      <c r="I64" s="124" t="n">
        <v>0</v>
      </c>
      <c r="J64" s="264" t="n">
        <v>0</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