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4286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Landesbank Baden-Württemberg</t>
        </is>
      </c>
      <c r="H2" s="4" t="n"/>
      <c r="I2" s="4" t="n"/>
    </row>
    <row r="3" ht="15" customHeight="1" s="418">
      <c r="G3" s="5" t="inlineStr">
        <is>
          <t>Am Hauptbahnhof 2</t>
        </is>
      </c>
      <c r="H3" s="6" t="n"/>
      <c r="I3" s="6" t="n"/>
    </row>
    <row r="4" ht="15" customHeight="1" s="418">
      <c r="G4" s="5" t="inlineStr">
        <is>
          <t>70173 Stuttgart</t>
        </is>
      </c>
      <c r="H4" s="6" t="n"/>
      <c r="I4" s="6" t="n"/>
      <c r="J4" s="7" t="n"/>
    </row>
    <row r="5" ht="15" customHeight="1" s="418">
      <c r="G5" s="5" t="inlineStr">
        <is>
          <t>Telefon: +49 711 127 - 0</t>
        </is>
      </c>
      <c r="H5" s="6" t="n"/>
      <c r="I5" s="6" t="n"/>
      <c r="J5" s="7" t="n"/>
    </row>
    <row r="6" ht="15" customHeight="1" s="418">
      <c r="G6" s="5" t="inlineStr">
        <is>
          <t>Telefax: +49 711 127 - 43544</t>
        </is>
      </c>
      <c r="H6" s="6" t="n"/>
      <c r="I6" s="6" t="n"/>
      <c r="J6" s="7" t="n"/>
    </row>
    <row r="7" ht="15" customHeight="1" s="418">
      <c r="G7" s="5" t="inlineStr">
        <is>
          <t>E-Mail: kontakt@LBBW.de</t>
        </is>
      </c>
      <c r="H7" s="6" t="n"/>
      <c r="I7" s="6" t="n"/>
    </row>
    <row r="8" ht="14.1" customFormat="1" customHeight="1" s="8">
      <c r="A8" s="9" t="n"/>
      <c r="G8" s="5" t="inlineStr">
        <is>
          <t>Internet: www.lbbw.de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12440.118765236</v>
      </c>
      <c r="E21" s="370" t="n">
        <v>12557.995588889</v>
      </c>
      <c r="F21" s="369" t="n">
        <v>12328.997473</v>
      </c>
      <c r="G21" s="370" t="n">
        <v>12152.353585</v>
      </c>
      <c r="H21" s="369" t="n">
        <v>11708.160773</v>
      </c>
      <c r="I21" s="370" t="n">
        <v>11512.961007</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18805.71829742</v>
      </c>
      <c r="E23" s="374" t="n">
        <v>17334.61891161</v>
      </c>
      <c r="F23" s="373" t="n">
        <v>18390.333898</v>
      </c>
      <c r="G23" s="374" t="n">
        <v>16475.042788</v>
      </c>
      <c r="H23" s="373" t="n">
        <v>16291.89758</v>
      </c>
      <c r="I23" s="374" t="n">
        <v>14612.143441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483.812762</v>
      </c>
      <c r="E27" s="386" t="n">
        <v>517.709429645</v>
      </c>
      <c r="F27" s="385" t="n">
        <v>246.579949</v>
      </c>
      <c r="G27" s="386" t="n">
        <v>243.0470717</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5881.78677</v>
      </c>
      <c r="E29" s="391" t="n">
        <v>4258.913893074</v>
      </c>
      <c r="F29" s="390" t="n">
        <v>5814.756474999999</v>
      </c>
      <c r="G29" s="391" t="n">
        <v>4079.6421313</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6365.599532184</v>
      </c>
      <c r="E31" s="27" t="n">
        <v>4776.62332272</v>
      </c>
      <c r="F31" s="26" t="n">
        <v>6061.336424355</v>
      </c>
      <c r="G31" s="27" t="n">
        <v>4322.689203</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10540.209521871</v>
      </c>
      <c r="E37" s="370" t="n">
        <v>10141.766124</v>
      </c>
      <c r="F37" s="369" t="n">
        <v>10700.308544</v>
      </c>
      <c r="G37" s="370" t="n">
        <v>9985.994684000001</v>
      </c>
      <c r="H37" s="369" t="n">
        <v>9836.738493000001</v>
      </c>
      <c r="I37" s="370" t="n">
        <v>9272.997518</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13144.60965393</v>
      </c>
      <c r="E39" s="374" t="n">
        <v>12464.53243559</v>
      </c>
      <c r="F39" s="373" t="n">
        <v>13451.778709</v>
      </c>
      <c r="G39" s="374" t="n">
        <v>12445.496754</v>
      </c>
      <c r="H39" s="373" t="n">
        <v>12036.639068</v>
      </c>
      <c r="I39" s="374" t="n">
        <v>11208.450779</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421.209285</v>
      </c>
      <c r="E43" s="386" t="n">
        <v>415.02377911</v>
      </c>
      <c r="F43" s="385" t="n">
        <v>214.006171</v>
      </c>
      <c r="G43" s="386" t="n">
        <v>199.71989367</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2183.190847</v>
      </c>
      <c r="E45" s="391" t="n">
        <v>1907.74253213</v>
      </c>
      <c r="F45" s="390" t="n">
        <v>2537.463994</v>
      </c>
      <c r="G45" s="391" t="n">
        <v>2259.78217672</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2604.400132059</v>
      </c>
      <c r="E47" s="27" t="n">
        <v>2322.76631124</v>
      </c>
      <c r="F47" s="26" t="n">
        <v>2751.470164853</v>
      </c>
      <c r="G47" s="27" t="n">
        <v>2459.502070396</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8">
      <c r="B14" s="153" t="n"/>
      <c r="C14" s="55" t="n"/>
      <c r="D14" s="55">
        <f>"Jahr "&amp;(AktJahr-1)</f>
        <v/>
      </c>
      <c r="E14" s="337" t="n">
        <v>0</v>
      </c>
      <c r="F14" s="126" t="n">
        <v>0</v>
      </c>
      <c r="G14" s="129" t="n">
        <v>0</v>
      </c>
      <c r="H14" s="126" t="n">
        <v>0</v>
      </c>
      <c r="I14" s="129" t="n">
        <v>0</v>
      </c>
      <c r="J14" s="126" t="n">
        <v>0</v>
      </c>
      <c r="K14" s="290" t="n">
        <v>0</v>
      </c>
    </row>
    <row r="15" ht="12.75" customHeight="1" s="418">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8">
      <c r="B16" s="153" t="n"/>
      <c r="C16" s="55" t="n"/>
      <c r="D16" s="55">
        <f>$D$14</f>
        <v/>
      </c>
      <c r="E16" s="337" t="n">
        <v>0</v>
      </c>
      <c r="F16" s="126" t="n">
        <v>0</v>
      </c>
      <c r="G16" s="129" t="n">
        <v>0</v>
      </c>
      <c r="H16" s="126" t="n">
        <v>0</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12440.118765236</v>
      </c>
      <c r="E9" s="224" t="n">
        <v>12557.995588889</v>
      </c>
    </row>
    <row r="10" ht="21.75" customFormat="1" customHeight="1" s="165" thickBot="1">
      <c r="B10" s="249" t="inlineStr">
        <is>
          <t>davon Anteil festverzinslicher Pfandbriefe
§ 28 Abs. 1 Nr. 13  (gewichteter Durchschnitt)</t>
        </is>
      </c>
      <c r="C10" s="166" t="inlineStr">
        <is>
          <t>%</t>
        </is>
      </c>
      <c r="D10" s="167" t="n">
        <v>71.93000000000001</v>
      </c>
      <c r="E10" s="209" t="n">
        <v>64.17</v>
      </c>
    </row>
    <row r="11" ht="13.5" customHeight="1" s="418" thickBot="1">
      <c r="B11" s="205" t="n"/>
      <c r="C11" s="21" t="n"/>
      <c r="D11" s="21" t="n"/>
      <c r="E11" s="210" t="n"/>
    </row>
    <row r="12">
      <c r="B12" s="247" t="inlineStr">
        <is>
          <t>Deckungsmasse</t>
        </is>
      </c>
      <c r="C12" s="250" t="inlineStr">
        <is>
          <t>(Mio. €)</t>
        </is>
      </c>
      <c r="D12" s="207" t="n">
        <v>18805.71829742</v>
      </c>
      <c r="E12" s="208" t="n">
        <v>17334.61891161</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81.06</v>
      </c>
      <c r="E18" s="212" t="n">
        <v>81.04000000000001</v>
      </c>
    </row>
    <row r="19">
      <c r="B19" s="466" t="inlineStr">
        <is>
          <t>Nettobarwert nach § 6 Pfandbrief-Barwertverordnung
je Fremdwährung in Mio. Euro
 § 28 Abs. 1 Nr. 14 (Saldo aus Aktiv-/Passivseite)</t>
        </is>
      </c>
      <c r="C19" s="169" t="inlineStr">
        <is>
          <t>CAD</t>
        </is>
      </c>
      <c r="D19" s="170" t="n">
        <v>107.80530688</v>
      </c>
      <c r="E19" s="212" t="n">
        <v>150.179025</v>
      </c>
    </row>
    <row r="20">
      <c r="B20" s="495" t="n"/>
      <c r="C20" s="171" t="inlineStr">
        <is>
          <t>CHF</t>
        </is>
      </c>
      <c r="D20" s="170" t="n">
        <v>22.439618064</v>
      </c>
      <c r="E20" s="212" t="n">
        <v>23.176052</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837.838875995</v>
      </c>
      <c r="E23" s="212" t="n">
        <v>915.3829459999999</v>
      </c>
    </row>
    <row r="24">
      <c r="B24" s="495" t="n"/>
      <c r="C24" s="171" t="inlineStr">
        <is>
          <t>HKD</t>
        </is>
      </c>
      <c r="D24" s="170" t="n">
        <v>0</v>
      </c>
      <c r="E24" s="212" t="n">
        <v>0</v>
      </c>
    </row>
    <row r="25">
      <c r="B25" s="495" t="n"/>
      <c r="C25" s="171" t="inlineStr">
        <is>
          <t>JPY</t>
        </is>
      </c>
      <c r="D25" s="170" t="n">
        <v>0.1224</v>
      </c>
      <c r="E25" s="212" t="n">
        <v>0.145046</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292.545329811</v>
      </c>
      <c r="E28" s="212" t="n">
        <v>733.944048</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5.66</v>
      </c>
      <c r="E30" s="212" t="n">
        <v>5.55</v>
      </c>
    </row>
    <row r="31" ht="21" customHeight="1" s="418">
      <c r="B31" s="172" t="inlineStr">
        <is>
          <t xml:space="preserve">durchschnittlicher gewichteter Beleihungsauslauf
§ 28 Abs. 2 Nr. 3  </t>
        </is>
      </c>
      <c r="C31" s="171" t="inlineStr">
        <is>
          <t>%</t>
        </is>
      </c>
      <c r="D31" s="170" t="n">
        <v>55.16</v>
      </c>
      <c r="E31" s="212" t="n">
        <v>55.44</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986.324721812</v>
      </c>
      <c r="E35" s="212" t="n">
        <v>0</v>
      </c>
    </row>
    <row r="36">
      <c r="A36" s="218" t="n"/>
      <c r="B36" s="242" t="inlineStr">
        <is>
          <t>Tag, an dem sich die größte negative Summe ergibt</t>
        </is>
      </c>
      <c r="C36" s="169" t="inlineStr">
        <is>
          <t>Tag (1-180)</t>
        </is>
      </c>
      <c r="D36" s="362" t="n">
        <v>18</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1269.880826</v>
      </c>
      <c r="E37" s="215" t="n">
        <v>745.685573467</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9.04e-05</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10540.209521871</v>
      </c>
      <c r="E9" s="224" t="n">
        <v>10141.766124</v>
      </c>
    </row>
    <row r="10" ht="21.75" customFormat="1" customHeight="1" s="165" thickBot="1">
      <c r="A10" s="218" t="n">
        <v>1</v>
      </c>
      <c r="B10" s="249" t="inlineStr">
        <is>
          <t>davon Anteil festverzinslicher Pfandbriefe
§ 28 Abs. 1 Nr. 13 (gewichteter Durchschnitt)</t>
        </is>
      </c>
      <c r="C10" s="166" t="inlineStr">
        <is>
          <t>%</t>
        </is>
      </c>
      <c r="D10" s="167" t="n">
        <v>84.88</v>
      </c>
      <c r="E10" s="209" t="n">
        <v>70</v>
      </c>
    </row>
    <row r="11" ht="13.5" customHeight="1" s="418" thickBot="1">
      <c r="A11" s="218" t="n">
        <v>1</v>
      </c>
      <c r="B11" s="205" t="n"/>
      <c r="C11" s="21" t="n"/>
      <c r="D11" s="21" t="n"/>
      <c r="E11" s="210" t="n"/>
    </row>
    <row r="12">
      <c r="A12" s="218" t="n">
        <v>1</v>
      </c>
      <c r="B12" s="247" t="inlineStr">
        <is>
          <t>Deckungsmasse</t>
        </is>
      </c>
      <c r="C12" s="251" t="inlineStr">
        <is>
          <t>(Mio. €)</t>
        </is>
      </c>
      <c r="D12" s="223" t="n">
        <v>13144.60965393</v>
      </c>
      <c r="E12" s="224" t="n">
        <v>12464.53243559</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74.40000000000001</v>
      </c>
      <c r="E16" s="212" t="n">
        <v>74.43000000000001</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24.912639799</v>
      </c>
      <c r="E18" s="212" t="n">
        <v>6.537277</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150.207301493</v>
      </c>
      <c r="E26" s="212" t="n">
        <v>183.925036</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31.698276435</v>
      </c>
    </row>
    <row r="31">
      <c r="A31" s="218" t="n"/>
      <c r="B31" s="242" t="inlineStr">
        <is>
          <t>Tag, an dem sich die größte negative Summe ergibt</t>
        </is>
      </c>
      <c r="C31" s="169" t="inlineStr">
        <is>
          <t>Tag (1-180)</t>
        </is>
      </c>
      <c r="D31" s="362" t="n">
        <v>0</v>
      </c>
      <c r="E31" s="363" t="n">
        <v>17</v>
      </c>
    </row>
    <row r="32" ht="21.75" customHeight="1" s="418" thickBot="1">
      <c r="A32" s="218" t="n"/>
      <c r="B32" s="173" t="inlineStr">
        <is>
          <t>Gesamtbetrag der Deckungswerte, welche die Anforderungen von § 4 Abs. 1a S. 3 PfandBG erfüllen (Liquiditätsdeckung)</t>
        </is>
      </c>
      <c r="C32" s="248" t="inlineStr">
        <is>
          <t>(Mio. €)</t>
        </is>
      </c>
      <c r="D32" s="214" t="n">
        <v>1427.55929</v>
      </c>
      <c r="E32" s="215" t="n">
        <v>1384.7598623</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0.02</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409" customHeight="1" s="418" thickBot="1">
      <c r="B10" s="230" t="inlineStr">
        <is>
          <t>ISIN</t>
        </is>
      </c>
      <c r="C10" s="204" t="inlineStr">
        <is>
          <t>(Mio. €)</t>
        </is>
      </c>
      <c r="D10" s="499" t="inlineStr">
        <is>
          <t>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DE000LB0UX31, DE000LB0V9T5, DE000LB0WW30, DE000LB00MU3, DE000LB01RP0, DE000LB01WS4, DE000LB06C06, DE000LB06FA6, DE000LB09PQ5, DE000LB1A706, DE000LB1B0U5, DE000LB1B0V3, DE000LB1B2S5, DE000LB1DRM4, DE000LB1DRN2, DE000LB1DRT9, DE000LB1DSM2, DE000LB1DSZ4, DE000LB1DVX3, DE000LB1M2X2, DE000LB1P2E9, DE000LB1P6B6, DE000LB1P8N7, DE000LB1P8P2, DE000LB125N3, DE000LB2CHJ1, DE000LB2CJQ2, DE000LB2CJR0, DE000LB2CJS8, DE000LB2CPG0, DE000LB2CQG8, DE000LB2CS87, DE000LB2CTZ2, DE000LB2CYY5, DE000LB2CYZ2, DE000LB2CY14, DE000LB2CY22, DE000LB2CY30, DE000LB2CY48, DE000LB2CY55, DE000LB2CY97, DE000LB2CZA2, DE000LB2CZB0, DE000LB2CZC8, DE000LB2CZE4, DE000LB2C0B3, DE000LB2V502, DE000LB2V6L6, DE000LB2V6M4, DE000LB2WAB1, DE000LB2WAF2, DE000LB2ZSM3, DE000LB2ZS07, DE000LB2ZTL3, DE000LB2ZTR0, DE000LB2ZT55, DE000LB2ZT63, DE000LB2ZUX6, DE000LB2ZUY4, DE000LB2ZV93, DE000LB2ZWS2, DE000LB2ZWT0, DE000LB2ZX91, DE000LB38168, DE000LB382K6, DE000LB382L4, DE000LB383H0, DE000LB383J6, DE000LB384E5, DE000LB384F2, DE000LB384G0, DE000LB385X2, DE000LB385Y0, DE000LB385Z7, DE000LB38648, DE000LB38655, DE000LB38663, DE000LB38689, DE000LB387B4, DE000LB387J7, DE000LB388R8, DE000LB38887,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XF0002820201, XF0002820367, XF0003440157, XF0003440165, XF0003440199, XF0003440306, XF0003450263, XF0003450271</t>
        </is>
      </c>
      <c r="E10" s="500" t="inlineStr">
        <is>
          <t>DE000LBW6CA9,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DE000LB0Q803, DE000LB0R082, DE000LB0SYX7, DE000LB0SZ17, DE000LB0UXK2, DE000LB0UX31, DE000LB0VF73, DE000LB0VPR1, DE000LB0VQ39, DE000LB0VQ54, DE000LB0V9T5, DE000LB0WA44, DE000LB0WA51, DE000LB0WA77, DE000LB0WW30, DE000LB0XYZ2, DE000LB0Z0X2, DE000LB00DG1, DE000LB00MU3, DE000LB01RP0, DE000LB01WS4, DE000LB06C06, DE000LB06FA6, DE000LB09PQ5, DE000LB1A706, DE000LB1B0U5, DE000LB1B0V3, DE000LB1B2S5, DE000LB1DRM4, DE000LB1DRN2, DE000LB1DRT9, DE000LB1DSM2, DE000LB1DSZ4, DE000LB1DVW5, DE000LB1DVX3, DE000LB1M2X2, DE000LB1P2E9, DE000LB1P6B6, DE000LB1P8N7, DE000LB1P8P2, DE000LB1P9C8, DE000LB125N3, DE000LB2CHJ1, DE000LB2CJQ2, DE000LB2CJR0, DE000LB2CJS8, DE000LB2CPG0, DE000LB2CQG8, DE000LB2CR05, DE000LB2CR21, DE000LB2CS87, DE000LB2CTZ2, DE000LB2CYY5, DE000LB2CYZ2, DE000LB2CY06, DE000LB2CY14, DE000LB2CY22, DE000LB2CY30, DE000LB2CY48, DE000LB2CY55, DE000LB2CY97, DE000LB2CZA2, DE000LB2CZB0, DE000LB2CZC8, DE000LB2CZD6, DE000LB2CZE4, DE000LB2C0B3, DE000LB2V502, DE000LB2V6L6, DE000LB2V6M4, DE000LB2WAB1, DE000LB2WAF2, DE000LB2ZSM3, DE000LB2ZS07, DE000LB2ZTL3, DE000LB2ZTR0, DE000LB2ZT55, DE000LB2ZT63, DE000LB2ZUX6, DE000LB2ZUY4, DE000LB2ZVN5, DE000LB2ZV93, DE000LB2ZWR4, DE000LB2ZWS2, DE000LB2ZWT0, DE000LB2ZX91, DE000LB38168, DE000LB382K6, DE000LB382L4, DE000LB383H0, DE000LB383J6,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XF0002050478, XF0002820128, XF0002820201, XF0002820367, XF0003440157, XF0003440165, XF0003440199, XF0003440306, XF0003440462, XF0003450248, XF0003450263, XF0003450271, XF0003450693, XF0003450701</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213" customHeight="1" s="418" thickBot="1">
      <c r="B15" s="230" t="inlineStr">
        <is>
          <t>ISIN</t>
        </is>
      </c>
      <c r="C15" s="204" t="inlineStr">
        <is>
          <t>(Mio. €)</t>
        </is>
      </c>
      <c r="D15" s="499" t="inlineStr">
        <is>
          <t>DE000LBW3Q77, DE000LBW6PJ2, DE000LBW7JJ3, DE000LBW7YY1, DE000LB00DA4, DE000LB06CF2, DE000LB1B1G2, DE000LB1DQ71, DE000LB1D0B3, DE000LB1D064, DE000LB1M0Z1, DE000LB13AH8, DE000LB13A41, DE000LB2CKN7, DE000LB2CLB0, DE000LB2CMY0, DE000LB2CRZ6, DE000LB2CSN0, DE000LB2CSV3, DE000LB2CTH0, DE000LB2CYS7, DE000LB2CYT5, DE000LB2CYU3, DE000LB2CYV1, DE000LB2WAK2, DE000LB2WAL0, DE000LB2WAM8, DE000LB2ZSL5, DE000LB2ZS31, DE000LB2ZVE4, DE000LB2ZXF7, DE000LB38077, DE000LB381U7, DE000LB386A8, DE000LB387C2, DE000LB388W8, DE000LB38861, DE000LB389B0, DE000LB389C8, DE0002823911, DE0003413266, DE0003413308, DE0003443032, DE0003453106, DE0003453148, DE0003453197</t>
        </is>
      </c>
      <c r="E15" s="500" t="inlineStr">
        <is>
          <t>DE000LBW0HZ8, DE000LBW3Q77, DE000LBW6PJ2, DE000LBW7JJ3, DE000LBW7YY1, DE000LB0BF02, DE000LB0R058, DE000LB00C85, DE000LB00DA4, DE000LB009J7, DE000LB01R04, DE000LB01WY2, DE000LB01WZ9, DE000LB06CF2, DE000LB1B1G2, DE000LB1B1S7, DE000LB1DQ71, DE000LB1DR96, DE000LB1D0B3, DE000LB1D064, DE000LB1D1B1, DE000LB1M0Z1, DE000LB1P2X9, DE000LB13AH8, DE000LB13A41, DE000LB2CKN7, DE000LB2CLB0, DE000LB2CMY0, DE000LB2CRR3, DE000LB2CRU7, DE000LB2CRZ6, DE000LB2CSN0, DE000LB2CSV3, DE000LB2CTH0, DE000LB2CYQ1, DE000LB2CYR9, DE000LB2CYS7, DE000LB2CYT5, DE000LB2CYU3, DE000LB2CYV1, DE000LB2WAH8, DE000LB2WAK2, DE000LB2WAL0, DE000LB2WAM8, DE000LB2WAN6, DE000LB2ZSL5, DE000LB2ZS31, DE000LB2ZVB0, DE000LB2ZVE4, DE000LB2ZXF7, DE000LB38077, DE000LB381U7, DE0002823911, DE0003413266, DE0003413308, DE0003443032, DE0003453106, DE0003453148, DE0003453197</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01.02.2024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LBBW</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Landesbank Baden-Württemberg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1529.344302</v>
      </c>
      <c r="E11" s="45" t="n">
        <v>1116.774177</v>
      </c>
      <c r="F11" s="44" t="n">
        <v>1047.381524</v>
      </c>
      <c r="G11" s="45" t="n">
        <v>996.834278</v>
      </c>
      <c r="I11" s="44" t="n">
        <v>0</v>
      </c>
      <c r="J11" s="45" t="n">
        <v>0</v>
      </c>
    </row>
    <row r="12" ht="12.75" customHeight="1" s="418">
      <c r="A12" s="17" t="n">
        <v>0</v>
      </c>
      <c r="B12" s="412" t="inlineStr">
        <is>
          <t>&gt; 0,5 Jahre und &lt;= 1 Jahr</t>
        </is>
      </c>
      <c r="C12" s="413" t="n"/>
      <c r="D12" s="44" t="n">
        <v>178.748869</v>
      </c>
      <c r="E12" s="45" t="n">
        <v>1546.446275</v>
      </c>
      <c r="F12" s="44" t="n">
        <v>148</v>
      </c>
      <c r="G12" s="45" t="n">
        <v>1396.754737</v>
      </c>
      <c r="I12" s="44" t="n">
        <v>0</v>
      </c>
      <c r="J12" s="45" t="n">
        <v>0</v>
      </c>
    </row>
    <row r="13" ht="12.75" customHeight="1" s="418">
      <c r="A13" s="17" t="n"/>
      <c r="B13" s="412" t="inlineStr">
        <is>
          <t>&gt; 1 Jahr und &lt;= 1,5 Jahre</t>
        </is>
      </c>
      <c r="C13" s="413" t="n"/>
      <c r="D13" s="44" t="n">
        <v>2701.520011</v>
      </c>
      <c r="E13" s="45" t="n">
        <v>1689.276089</v>
      </c>
      <c r="F13" s="44" t="n">
        <v>1521.906352</v>
      </c>
      <c r="G13" s="45" t="n">
        <v>904.4852040000001</v>
      </c>
      <c r="I13" s="44" t="n">
        <v>1529.344302</v>
      </c>
      <c r="J13" s="45" t="n">
        <v>1047.38152381</v>
      </c>
    </row>
    <row r="14" ht="12.75" customHeight="1" s="418">
      <c r="A14" s="17" t="n">
        <v>0</v>
      </c>
      <c r="B14" s="412" t="inlineStr">
        <is>
          <t>&gt; 1,5 Jahre und &lt;= 2 Jahre</t>
        </is>
      </c>
      <c r="C14" s="412" t="n"/>
      <c r="D14" s="46" t="n">
        <v>183.647059</v>
      </c>
      <c r="E14" s="217" t="n">
        <v>1732.449461</v>
      </c>
      <c r="F14" s="46" t="n">
        <v>155.37793</v>
      </c>
      <c r="G14" s="217" t="n">
        <v>1168.402637</v>
      </c>
      <c r="I14" s="44" t="n">
        <v>178.748869</v>
      </c>
      <c r="J14" s="45" t="n">
        <v>148</v>
      </c>
    </row>
    <row r="15" ht="12.75" customHeight="1" s="418">
      <c r="A15" s="17" t="n">
        <v>0</v>
      </c>
      <c r="B15" s="412" t="inlineStr">
        <is>
          <t>&gt; 2 Jahre und &lt;= 3 Jahre</t>
        </is>
      </c>
      <c r="C15" s="412" t="n"/>
      <c r="D15" s="46" t="n">
        <v>1839.012261</v>
      </c>
      <c r="E15" s="217" t="n">
        <v>2126.823496</v>
      </c>
      <c r="F15" s="46" t="n">
        <v>2790.512227</v>
      </c>
      <c r="G15" s="217" t="n">
        <v>3016.538909</v>
      </c>
      <c r="I15" s="44" t="n">
        <v>2885.167069</v>
      </c>
      <c r="J15" s="45" t="n">
        <v>1677.28428191</v>
      </c>
    </row>
    <row r="16" ht="12.75" customHeight="1" s="418">
      <c r="A16" s="17" t="n">
        <v>0</v>
      </c>
      <c r="B16" s="412" t="inlineStr">
        <is>
          <t>&gt; 3 Jahre und &lt;= 4 Jahre</t>
        </is>
      </c>
      <c r="C16" s="412" t="n"/>
      <c r="D16" s="46" t="n">
        <v>1396.674235</v>
      </c>
      <c r="E16" s="217" t="n">
        <v>1964.473245</v>
      </c>
      <c r="F16" s="46" t="n">
        <v>1338.396268</v>
      </c>
      <c r="G16" s="217" t="n">
        <v>1821.08122</v>
      </c>
      <c r="I16" s="44" t="n">
        <v>1839.012261</v>
      </c>
      <c r="J16" s="45" t="n">
        <v>2790.512226709</v>
      </c>
    </row>
    <row r="17" ht="12.75" customHeight="1" s="418">
      <c r="A17" s="17" t="n">
        <v>0</v>
      </c>
      <c r="B17" s="412" t="inlineStr">
        <is>
          <t>&gt; 4 Jahre und &lt;= 5 Jahre</t>
        </is>
      </c>
      <c r="C17" s="412" t="n"/>
      <c r="D17" s="46" t="n">
        <v>1704.290869</v>
      </c>
      <c r="E17" s="217" t="n">
        <v>1703.829657</v>
      </c>
      <c r="F17" s="46" t="n">
        <v>894.9504549999999</v>
      </c>
      <c r="G17" s="217" t="n">
        <v>1575.115753</v>
      </c>
      <c r="I17" s="44" t="n">
        <v>1396.674235</v>
      </c>
      <c r="J17" s="45" t="n">
        <v>1338.39626786</v>
      </c>
    </row>
    <row r="18" ht="12.75" customHeight="1" s="418">
      <c r="A18" s="17" t="n">
        <v>0</v>
      </c>
      <c r="B18" s="412" t="inlineStr">
        <is>
          <t>&gt; 5 Jahre und &lt;= 10 Jahre</t>
        </is>
      </c>
      <c r="C18" s="413" t="n"/>
      <c r="D18" s="44" t="n">
        <v>2763.653389</v>
      </c>
      <c r="E18" s="45" t="n">
        <v>4995.465737</v>
      </c>
      <c r="F18" s="44" t="n">
        <v>4073.645875</v>
      </c>
      <c r="G18" s="45" t="n">
        <v>4856.553734</v>
      </c>
      <c r="I18" s="44" t="n">
        <v>4110.736814</v>
      </c>
      <c r="J18" s="45" t="n">
        <v>4939.033344089999</v>
      </c>
    </row>
    <row r="19" ht="12.75" customHeight="1" s="418">
      <c r="A19" s="17" t="n">
        <v>0</v>
      </c>
      <c r="B19" s="412" t="inlineStr">
        <is>
          <t>&gt; 10 Jahre</t>
        </is>
      </c>
      <c r="C19" s="413" t="n"/>
      <c r="D19" s="44" t="n">
        <v>143.227771</v>
      </c>
      <c r="E19" s="45" t="n">
        <v>1930.18016</v>
      </c>
      <c r="F19" s="44" t="n">
        <v>587.824959</v>
      </c>
      <c r="G19" s="45" t="n">
        <v>1598.852439</v>
      </c>
      <c r="I19" s="44" t="n">
        <v>500.435216</v>
      </c>
      <c r="J19" s="45" t="n">
        <v>617.3879445099999</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100.118304</v>
      </c>
      <c r="E24" s="45" t="n">
        <v>961.243218</v>
      </c>
      <c r="F24" s="44" t="n">
        <v>566.965371</v>
      </c>
      <c r="G24" s="45" t="n">
        <v>731.1928220000001</v>
      </c>
      <c r="I24" s="44" t="n">
        <v>0</v>
      </c>
      <c r="J24" s="45" t="n">
        <v>0</v>
      </c>
    </row>
    <row r="25" ht="12.75" customHeight="1" s="418">
      <c r="A25" s="17" t="n"/>
      <c r="B25" s="412" t="inlineStr">
        <is>
          <t>&gt; 0,5 Jahre und &lt;= 1 Jahr</t>
        </is>
      </c>
      <c r="C25" s="413" t="n"/>
      <c r="D25" s="44" t="n">
        <v>1390.997738</v>
      </c>
      <c r="E25" s="45" t="n">
        <v>773.701667</v>
      </c>
      <c r="F25" s="44" t="n">
        <v>634.8252199999999</v>
      </c>
      <c r="G25" s="45" t="n">
        <v>693.2500200000001</v>
      </c>
      <c r="I25" s="44" t="n">
        <v>0</v>
      </c>
      <c r="J25" s="45" t="n">
        <v>0</v>
      </c>
    </row>
    <row r="26" ht="12.75" customHeight="1" s="418">
      <c r="A26" s="17" t="n">
        <v>1</v>
      </c>
      <c r="B26" s="412" t="inlineStr">
        <is>
          <t>&gt; 1 Jahr und &lt;= 1,5 Jahre</t>
        </is>
      </c>
      <c r="C26" s="413" t="n"/>
      <c r="D26" s="44" t="n">
        <v>40.11291900000001</v>
      </c>
      <c r="E26" s="45" t="n">
        <v>607.073995</v>
      </c>
      <c r="F26" s="44" t="n">
        <v>77.09999999999999</v>
      </c>
      <c r="G26" s="45" t="n">
        <v>609.150751</v>
      </c>
      <c r="I26" s="44" t="n">
        <v>100.118304</v>
      </c>
      <c r="J26" s="45" t="n">
        <v>566.96537054</v>
      </c>
    </row>
    <row r="27" ht="12.75" customHeight="1" s="418">
      <c r="A27" s="17" t="n">
        <v>1</v>
      </c>
      <c r="B27" s="412" t="inlineStr">
        <is>
          <t>&gt; 1,5 Jahre und &lt;= 2 Jahre</t>
        </is>
      </c>
      <c r="C27" s="412" t="n"/>
      <c r="D27" s="46" t="n">
        <v>1277.995475</v>
      </c>
      <c r="E27" s="217" t="n">
        <v>711.1414</v>
      </c>
      <c r="F27" s="46" t="n">
        <v>1259.25586</v>
      </c>
      <c r="G27" s="217" t="n">
        <v>724.8518839999999</v>
      </c>
      <c r="I27" s="44" t="n">
        <v>1390.997738</v>
      </c>
      <c r="J27" s="45" t="n">
        <v>634.8252199699999</v>
      </c>
    </row>
    <row r="28" ht="12.75" customHeight="1" s="418">
      <c r="A28" s="17" t="n">
        <v>1</v>
      </c>
      <c r="B28" s="412" t="inlineStr">
        <is>
          <t>&gt; 2 Jahre und &lt;= 3 Jahre</t>
        </is>
      </c>
      <c r="C28" s="412" t="n"/>
      <c r="D28" s="46" t="n">
        <v>1531.647349</v>
      </c>
      <c r="E28" s="217" t="n">
        <v>1634.309996</v>
      </c>
      <c r="F28" s="46" t="n">
        <v>1182.112919</v>
      </c>
      <c r="G28" s="217" t="n">
        <v>1144.626742</v>
      </c>
      <c r="I28" s="44" t="n">
        <v>1318.108394</v>
      </c>
      <c r="J28" s="45" t="n">
        <v>1336.355859741</v>
      </c>
    </row>
    <row r="29" ht="12.75" customHeight="1" s="418">
      <c r="A29" s="17" t="n">
        <v>1</v>
      </c>
      <c r="B29" s="412" t="inlineStr">
        <is>
          <t>&gt; 3 Jahre und &lt;= 4 Jahre</t>
        </is>
      </c>
      <c r="C29" s="412" t="n"/>
      <c r="D29" s="46" t="n">
        <v>1919.115</v>
      </c>
      <c r="E29" s="217" t="n">
        <v>1536.427362</v>
      </c>
      <c r="F29" s="46" t="n">
        <v>1242.607777</v>
      </c>
      <c r="G29" s="217" t="n">
        <v>1504.831972</v>
      </c>
      <c r="I29" s="44" t="n">
        <v>1531.647349</v>
      </c>
      <c r="J29" s="45" t="n">
        <v>1182.11291881</v>
      </c>
    </row>
    <row r="30" ht="12.75" customHeight="1" s="418">
      <c r="A30" s="17" t="n">
        <v>1</v>
      </c>
      <c r="B30" s="412" t="inlineStr">
        <is>
          <t>&gt; 4 Jahre und &lt;= 5 Jahre</t>
        </is>
      </c>
      <c r="C30" s="412" t="n"/>
      <c r="D30" s="46" t="n">
        <v>1100.555</v>
      </c>
      <c r="E30" s="217" t="n">
        <v>1370.547012</v>
      </c>
      <c r="F30" s="46" t="n">
        <v>1439.5</v>
      </c>
      <c r="G30" s="217" t="n">
        <v>1374.644222</v>
      </c>
      <c r="I30" s="44" t="n">
        <v>1919.115</v>
      </c>
      <c r="J30" s="45" t="n">
        <v>1242.6077774</v>
      </c>
    </row>
    <row r="31" ht="12.75" customHeight="1" s="418">
      <c r="A31" s="17" t="n">
        <v>1</v>
      </c>
      <c r="B31" s="412" t="inlineStr">
        <is>
          <t>&gt; 5 Jahre und &lt;= 10 Jahre</t>
        </is>
      </c>
      <c r="C31" s="413" t="n"/>
      <c r="D31" s="44" t="n">
        <v>2158.168185</v>
      </c>
      <c r="E31" s="45" t="n">
        <v>2930.59509</v>
      </c>
      <c r="F31" s="44" t="n">
        <v>2480.78485</v>
      </c>
      <c r="G31" s="45" t="n">
        <v>3171.534181</v>
      </c>
      <c r="I31" s="44" t="n">
        <v>2398.718976</v>
      </c>
      <c r="J31" s="45" t="n">
        <v>3706.5</v>
      </c>
    </row>
    <row r="32" ht="12.75" customHeight="1" s="418">
      <c r="B32" s="412" t="inlineStr">
        <is>
          <t>&gt; 10 Jahre</t>
        </is>
      </c>
      <c r="C32" s="413" t="n"/>
      <c r="D32" s="44" t="n">
        <v>1021.499553</v>
      </c>
      <c r="E32" s="45" t="n">
        <v>2619.569914</v>
      </c>
      <c r="F32" s="44" t="n">
        <v>1258.614128</v>
      </c>
      <c r="G32" s="45" t="n">
        <v>2510.449843</v>
      </c>
      <c r="I32" s="44" t="n">
        <v>1881.503762</v>
      </c>
      <c r="J32" s="45" t="n">
        <v>1472.398977888</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2592.936692</v>
      </c>
      <c r="E9" s="54" t="n">
        <v>2592.775154</v>
      </c>
    </row>
    <row r="10" ht="12.75" customHeight="1" s="418">
      <c r="A10" s="17" t="n">
        <v>0</v>
      </c>
      <c r="B10" s="55" t="inlineStr">
        <is>
          <t>Mehr als 300 Tsd. € bis einschließlich 1 Mio. €</t>
        </is>
      </c>
      <c r="C10" s="55" t="n"/>
      <c r="D10" s="44" t="n">
        <v>1450.276796</v>
      </c>
      <c r="E10" s="54" t="n">
        <v>1160.491635</v>
      </c>
    </row>
    <row r="11" ht="12.75" customHeight="1" s="418">
      <c r="A11" s="17" t="n"/>
      <c r="B11" s="55" t="inlineStr">
        <is>
          <t>Mehr als 1 Mio. € bis einschließlich 10 Mio. €</t>
        </is>
      </c>
      <c r="C11" s="55" t="n"/>
      <c r="D11" s="44" t="n">
        <v>3066.558703</v>
      </c>
      <c r="E11" s="54" t="n">
        <v>2737.839588</v>
      </c>
    </row>
    <row r="12" ht="12.75" customHeight="1" s="418">
      <c r="A12" s="17" t="n">
        <v>0</v>
      </c>
      <c r="B12" s="55" t="inlineStr">
        <is>
          <t>Mehr als 10 Mio. €</t>
        </is>
      </c>
      <c r="C12" s="55" t="n"/>
      <c r="D12" s="44" t="n">
        <v>10440.126562</v>
      </c>
      <c r="E12" s="54" t="n">
        <v>10029.783956</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2901.397078</v>
      </c>
      <c r="E21" s="45" t="n">
        <v>2864.89479</v>
      </c>
    </row>
    <row r="22" ht="12.75" customHeight="1" s="418">
      <c r="A22" s="17" t="n">
        <v>1</v>
      </c>
      <c r="B22" s="55" t="inlineStr">
        <is>
          <t>Mehr als 10 Mio. € bis einschließlich 100 Mio. €</t>
        </is>
      </c>
      <c r="C22" s="55" t="n"/>
      <c r="D22" s="46" t="n">
        <v>3521.060649</v>
      </c>
      <c r="E22" s="57" t="n">
        <v>3399.449687</v>
      </c>
    </row>
    <row r="23" ht="12.75" customHeight="1" s="418">
      <c r="A23" s="17" t="n">
        <v>1</v>
      </c>
      <c r="B23" s="55" t="inlineStr">
        <is>
          <t>Mehr als 100 Mio. €</t>
        </is>
      </c>
      <c r="C23" s="60" t="n"/>
      <c r="D23" s="61" t="n">
        <v>6722.151926</v>
      </c>
      <c r="E23" s="62" t="n">
        <v>6200.187959</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1213.889815</v>
      </c>
      <c r="H16" s="84" t="n">
        <v>2079.784127</v>
      </c>
      <c r="I16" s="84" t="n">
        <v>4521.325007</v>
      </c>
      <c r="J16" s="84" t="n">
        <v>0.03</v>
      </c>
      <c r="K16" s="84" t="n">
        <v>17.824935</v>
      </c>
      <c r="L16" s="84">
        <f>SUM(M16:R16)</f>
        <v/>
      </c>
      <c r="M16" s="84" t="n">
        <v>5516.624539999999</v>
      </c>
      <c r="N16" s="84" t="n">
        <v>2200.839308</v>
      </c>
      <c r="O16" s="84" t="n">
        <v>1125.359373</v>
      </c>
      <c r="P16" s="84" t="n">
        <v>868.313723</v>
      </c>
      <c r="Q16" s="84" t="n">
        <v>0</v>
      </c>
      <c r="R16" s="84" t="n">
        <v>5.907925000000001</v>
      </c>
      <c r="S16" s="85" t="n">
        <v>0</v>
      </c>
      <c r="T16" s="270" t="n">
        <v>0</v>
      </c>
    </row>
    <row r="17" ht="12.75" customHeight="1" s="418">
      <c r="C17" s="80" t="n"/>
      <c r="D17" s="258">
        <f>"Jahr "&amp;(AktJahr-1)</f>
        <v/>
      </c>
      <c r="E17" s="271">
        <f>F17+L17</f>
        <v/>
      </c>
      <c r="F17" s="86">
        <f>SUM(G17:K17)</f>
        <v/>
      </c>
      <c r="G17" s="86" t="n">
        <v>1070.805851</v>
      </c>
      <c r="H17" s="86" t="n">
        <v>1875.895161</v>
      </c>
      <c r="I17" s="86" t="n">
        <v>4213.754064000001</v>
      </c>
      <c r="J17" s="86" t="n">
        <v>0.43244</v>
      </c>
      <c r="K17" s="86" t="n">
        <v>12.675097</v>
      </c>
      <c r="L17" s="86">
        <f>SUM(M17:R17)</f>
        <v/>
      </c>
      <c r="M17" s="86" t="n">
        <v>5406.599248</v>
      </c>
      <c r="N17" s="86" t="n">
        <v>1942.754332</v>
      </c>
      <c r="O17" s="86" t="n">
        <v>1032.506276</v>
      </c>
      <c r="P17" s="86" t="n">
        <v>909.473078</v>
      </c>
      <c r="Q17" s="86" t="n">
        <v>47.609765</v>
      </c>
      <c r="R17" s="86" t="n">
        <v>8.385014</v>
      </c>
      <c r="S17" s="87" t="n">
        <v>0</v>
      </c>
      <c r="T17" s="272" t="n">
        <v>0</v>
      </c>
    </row>
    <row r="18" ht="12.75" customHeight="1" s="418">
      <c r="B18" s="13" t="inlineStr">
        <is>
          <t>DE</t>
        </is>
      </c>
      <c r="C18" s="82" t="inlineStr">
        <is>
          <t>Deutschland</t>
        </is>
      </c>
      <c r="D18" s="257">
        <f>$D$16</f>
        <v/>
      </c>
      <c r="E18" s="269">
        <f>F18+L18</f>
        <v/>
      </c>
      <c r="F18" s="84">
        <f>SUM(G18:K18)</f>
        <v/>
      </c>
      <c r="G18" s="84" t="n">
        <v>1213.889815</v>
      </c>
      <c r="H18" s="84" t="n">
        <v>2079.784127</v>
      </c>
      <c r="I18" s="84" t="n">
        <v>4281.237023</v>
      </c>
      <c r="J18" s="84" t="n">
        <v>0.03</v>
      </c>
      <c r="K18" s="84" t="n">
        <v>17.824935</v>
      </c>
      <c r="L18" s="84">
        <f>SUM(M18:R18)</f>
        <v/>
      </c>
      <c r="M18" s="84" t="n">
        <v>3392.608082</v>
      </c>
      <c r="N18" s="84" t="n">
        <v>1864.733249</v>
      </c>
      <c r="O18" s="84" t="n">
        <v>1016.712716</v>
      </c>
      <c r="P18" s="84" t="n">
        <v>786.059883</v>
      </c>
      <c r="Q18" s="84" t="n">
        <v>0</v>
      </c>
      <c r="R18" s="84" t="n">
        <v>5.907925000000001</v>
      </c>
      <c r="S18" s="85" t="n">
        <v>0</v>
      </c>
      <c r="T18" s="270" t="n">
        <v>0</v>
      </c>
    </row>
    <row r="19" ht="12.75" customHeight="1" s="418">
      <c r="C19" s="80" t="n"/>
      <c r="D19" s="258">
        <f>$D$17</f>
        <v/>
      </c>
      <c r="E19" s="271">
        <f>F19+L19</f>
        <v/>
      </c>
      <c r="F19" s="86">
        <f>SUM(G19:K19)</f>
        <v/>
      </c>
      <c r="G19" s="86" t="n">
        <v>1070.805851</v>
      </c>
      <c r="H19" s="86" t="n">
        <v>1875.895161</v>
      </c>
      <c r="I19" s="86" t="n">
        <v>4017.215218</v>
      </c>
      <c r="J19" s="86" t="n">
        <v>0.43244</v>
      </c>
      <c r="K19" s="86" t="n">
        <v>12.675097</v>
      </c>
      <c r="L19" s="86">
        <f>SUM(M19:R19)</f>
        <v/>
      </c>
      <c r="M19" s="86" t="n">
        <v>3037.318246000001</v>
      </c>
      <c r="N19" s="86" t="n">
        <v>1582.041149</v>
      </c>
      <c r="O19" s="86" t="n">
        <v>1017.026276</v>
      </c>
      <c r="P19" s="86" t="n">
        <v>748.3258619999999</v>
      </c>
      <c r="Q19" s="86" t="n">
        <v>47.609765</v>
      </c>
      <c r="R19" s="86" t="n">
        <v>8.385014</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19.621376</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19.830538</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114.377878</v>
      </c>
      <c r="N30" s="84" t="n">
        <v>0</v>
      </c>
      <c r="O30" s="84" t="n">
        <v>8.220000000000001</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189.582636</v>
      </c>
      <c r="N31" s="86" t="n">
        <v>0</v>
      </c>
      <c r="O31" s="86" t="n">
        <v>8.220000000000001</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947.341755</v>
      </c>
      <c r="N34" s="84" t="n">
        <v>88.017951</v>
      </c>
      <c r="O34" s="84" t="n">
        <v>100.426657</v>
      </c>
      <c r="P34" s="84" t="n">
        <v>12.25384</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909.5885479999999</v>
      </c>
      <c r="N35" s="86" t="n">
        <v>6.426663</v>
      </c>
      <c r="O35" s="86" t="n">
        <v>0</v>
      </c>
      <c r="P35" s="86" t="n">
        <v>91.147216</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215.48752</v>
      </c>
      <c r="N50" s="84" t="n">
        <v>6.3</v>
      </c>
      <c r="O50" s="84" t="n">
        <v>0</v>
      </c>
      <c r="P50" s="84" t="n">
        <v>70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231.53551</v>
      </c>
      <c r="N51" s="86" t="n">
        <v>6.3</v>
      </c>
      <c r="O51" s="86" t="n">
        <v>7.26</v>
      </c>
      <c r="P51" s="86" t="n">
        <v>70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87.27632799999999</v>
      </c>
      <c r="N84" s="84" t="n">
        <v>58.15462400000001</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111.736629</v>
      </c>
      <c r="N85" s="86" t="n">
        <v>58.968144</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240.087984</v>
      </c>
      <c r="J86" s="84" t="n">
        <v>0</v>
      </c>
      <c r="K86" s="84" t="n">
        <v>0</v>
      </c>
      <c r="L86" s="84">
        <f>SUM(M86:R86)</f>
        <v/>
      </c>
      <c r="M86" s="84" t="n">
        <v>739.911601</v>
      </c>
      <c r="N86" s="84" t="n">
        <v>183.633484</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196.538846</v>
      </c>
      <c r="J87" s="86" t="n">
        <v>0</v>
      </c>
      <c r="K87" s="86" t="n">
        <v>0</v>
      </c>
      <c r="L87" s="86">
        <f>SUM(M87:R87)</f>
        <v/>
      </c>
      <c r="M87" s="86" t="n">
        <v>907.0071409999999</v>
      </c>
      <c r="N87" s="86" t="n">
        <v>289.018376</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2902.484818999999</v>
      </c>
      <c r="G12" s="121" t="n">
        <v>93.78229699999999</v>
      </c>
      <c r="H12" s="84" t="n">
        <v>2076.983268</v>
      </c>
      <c r="I12" s="84" t="n">
        <v>5098.182715</v>
      </c>
      <c r="J12" s="85" t="n">
        <v>1496.076925</v>
      </c>
      <c r="K12" s="121" t="n">
        <v>2995.822513999999</v>
      </c>
      <c r="L12" s="84" t="n">
        <v>459.608942</v>
      </c>
      <c r="M12" s="84" t="n">
        <v>862.490688</v>
      </c>
      <c r="N12" s="270" t="n">
        <v>61.662305</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2708.515815</v>
      </c>
      <c r="G13" s="125" t="n">
        <v>60.782297</v>
      </c>
      <c r="H13" s="126" t="n">
        <v>2157.302517</v>
      </c>
      <c r="I13" s="126" t="n">
        <v>4748.652369</v>
      </c>
      <c r="J13" s="127" t="n">
        <v>1585.39542</v>
      </c>
      <c r="K13" s="125" t="n">
        <v>2803.515815</v>
      </c>
      <c r="L13" s="126" t="n">
        <v>215.931882</v>
      </c>
      <c r="M13" s="126" t="n">
        <v>892.9521360000001</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2167.494567</v>
      </c>
      <c r="G14" s="121" t="n">
        <v>0</v>
      </c>
      <c r="H14" s="84" t="n">
        <v>2016.891248</v>
      </c>
      <c r="I14" s="84" t="n">
        <v>5098.182715</v>
      </c>
      <c r="J14" s="85" t="n">
        <v>1496.076925</v>
      </c>
      <c r="K14" s="121" t="n">
        <v>2167.494567</v>
      </c>
      <c r="L14" s="84" t="n">
        <v>459.608942</v>
      </c>
      <c r="M14" s="84" t="n">
        <v>862.490688</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2082.766932</v>
      </c>
      <c r="G15" s="125" t="n">
        <v>0</v>
      </c>
      <c r="H15" s="126" t="n">
        <v>2087.944317</v>
      </c>
      <c r="I15" s="126" t="n">
        <v>4748.652369</v>
      </c>
      <c r="J15" s="127" t="n">
        <v>1585.39542</v>
      </c>
      <c r="K15" s="125" t="n">
        <v>2082.766932</v>
      </c>
      <c r="L15" s="126" t="n">
        <v>215.931882</v>
      </c>
      <c r="M15" s="126" t="n">
        <v>892.9521360000001</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24.977576</v>
      </c>
      <c r="G16" s="121" t="n">
        <v>0</v>
      </c>
      <c r="H16" s="84" t="n">
        <v>0</v>
      </c>
      <c r="I16" s="84" t="n">
        <v>0</v>
      </c>
      <c r="J16" s="85" t="n">
        <v>0</v>
      </c>
      <c r="K16" s="121" t="n">
        <v>24.977576</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32.764428</v>
      </c>
      <c r="G17" s="125" t="n">
        <v>0</v>
      </c>
      <c r="H17" s="126" t="n">
        <v>0</v>
      </c>
      <c r="I17" s="126" t="n">
        <v>0</v>
      </c>
      <c r="J17" s="127" t="n">
        <v>0</v>
      </c>
      <c r="K17" s="125" t="n">
        <v>32.764428</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255.100187</v>
      </c>
      <c r="G20" s="121" t="n">
        <v>0</v>
      </c>
      <c r="H20" s="84" t="n">
        <v>0</v>
      </c>
      <c r="I20" s="84" t="n">
        <v>0</v>
      </c>
      <c r="J20" s="85" t="n">
        <v>0</v>
      </c>
      <c r="K20" s="121" t="n">
        <v>255.100187</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142.13666</v>
      </c>
      <c r="G21" s="125" t="n">
        <v>0</v>
      </c>
      <c r="H21" s="126" t="n">
        <v>0</v>
      </c>
      <c r="I21" s="126" t="n">
        <v>0</v>
      </c>
      <c r="J21" s="127" t="n">
        <v>0</v>
      </c>
      <c r="K21" s="125" t="n">
        <v>142.13666</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30.959655</v>
      </c>
      <c r="G26" s="121" t="n">
        <v>0</v>
      </c>
      <c r="H26" s="84" t="n">
        <v>0</v>
      </c>
      <c r="I26" s="84" t="n">
        <v>0</v>
      </c>
      <c r="J26" s="85" t="n">
        <v>0</v>
      </c>
      <c r="K26" s="121" t="n">
        <v>30.959655</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69.42338700000001</v>
      </c>
      <c r="G27" s="125" t="n">
        <v>0</v>
      </c>
      <c r="H27" s="126" t="n">
        <v>0</v>
      </c>
      <c r="I27" s="126" t="n">
        <v>0</v>
      </c>
      <c r="J27" s="127" t="n">
        <v>0</v>
      </c>
      <c r="K27" s="125" t="n">
        <v>69.42338700000001</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8.888316999999999</v>
      </c>
      <c r="G30" s="121" t="n">
        <v>0</v>
      </c>
      <c r="H30" s="84" t="n">
        <v>0</v>
      </c>
      <c r="I30" s="84" t="n">
        <v>0</v>
      </c>
      <c r="J30" s="85" t="n">
        <v>0</v>
      </c>
      <c r="K30" s="121" t="n">
        <v>8.888316999999999</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2.319075</v>
      </c>
      <c r="G31" s="125" t="n">
        <v>0</v>
      </c>
      <c r="H31" s="126" t="n">
        <v>0</v>
      </c>
      <c r="I31" s="126" t="n">
        <v>0</v>
      </c>
      <c r="J31" s="127" t="n">
        <v>0</v>
      </c>
      <c r="K31" s="125" t="n">
        <v>2.319075</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20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20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13</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82.48320699999999</v>
      </c>
      <c r="G46" s="121" t="n">
        <v>0</v>
      </c>
      <c r="H46" s="84" t="n">
        <v>0</v>
      </c>
      <c r="I46" s="84" t="n">
        <v>0</v>
      </c>
      <c r="J46" s="85" t="n">
        <v>0</v>
      </c>
      <c r="K46" s="121" t="n">
        <v>82.48320699999999</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68.79923100000001</v>
      </c>
      <c r="G47" s="125" t="n">
        <v>0</v>
      </c>
      <c r="H47" s="126" t="n">
        <v>0</v>
      </c>
      <c r="I47" s="126" t="n">
        <v>0</v>
      </c>
      <c r="J47" s="127" t="n">
        <v>0</v>
      </c>
      <c r="K47" s="125" t="n">
        <v>68.79923100000001</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62.925999</v>
      </c>
      <c r="G48" s="121" t="n">
        <v>12.782297</v>
      </c>
      <c r="H48" s="84" t="n">
        <v>20.09202</v>
      </c>
      <c r="I48" s="84" t="n">
        <v>0</v>
      </c>
      <c r="J48" s="85" t="n">
        <v>0</v>
      </c>
      <c r="K48" s="121" t="n">
        <v>62.925999</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54.13053</v>
      </c>
      <c r="G49" s="125" t="n">
        <v>12.782297</v>
      </c>
      <c r="H49" s="126" t="n">
        <v>23.744993</v>
      </c>
      <c r="I49" s="126" t="n">
        <v>0</v>
      </c>
      <c r="J49" s="127" t="n">
        <v>0</v>
      </c>
      <c r="K49" s="125" t="n">
        <v>54.13053</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18</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18</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78.10516699999999</v>
      </c>
      <c r="G56" s="121" t="n">
        <v>0</v>
      </c>
      <c r="H56" s="84" t="n">
        <v>0</v>
      </c>
      <c r="I56" s="84" t="n">
        <v>0</v>
      </c>
      <c r="J56" s="85" t="n">
        <v>0</v>
      </c>
      <c r="K56" s="121" t="n">
        <v>78.10516699999999</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86.97374400000001</v>
      </c>
      <c r="G57" s="125" t="n">
        <v>0</v>
      </c>
      <c r="H57" s="126" t="n">
        <v>0</v>
      </c>
      <c r="I57" s="126" t="n">
        <v>0</v>
      </c>
      <c r="J57" s="127" t="n">
        <v>0</v>
      </c>
      <c r="K57" s="125" t="n">
        <v>86.97374400000001</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20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10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10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40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40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129.887839</v>
      </c>
      <c r="G76" s="121" t="n">
        <v>0</v>
      </c>
      <c r="H76" s="84" t="n">
        <v>0</v>
      </c>
      <c r="I76" s="84" t="n">
        <v>0</v>
      </c>
      <c r="J76" s="85" t="n">
        <v>0</v>
      </c>
      <c r="K76" s="121" t="n">
        <v>129.887839</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169.201828</v>
      </c>
      <c r="G77" s="125" t="n">
        <v>0</v>
      </c>
      <c r="H77" s="126" t="n">
        <v>0</v>
      </c>
      <c r="I77" s="126" t="n">
        <v>0</v>
      </c>
      <c r="J77" s="127" t="n">
        <v>0</v>
      </c>
      <c r="K77" s="125" t="n">
        <v>169.201828</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61.662305</v>
      </c>
      <c r="G82" s="121" t="n">
        <v>0</v>
      </c>
      <c r="H82" s="84" t="n">
        <v>0</v>
      </c>
      <c r="I82" s="84" t="n">
        <v>0</v>
      </c>
      <c r="J82" s="85" t="n">
        <v>0</v>
      </c>
      <c r="K82" s="121" t="n">
        <v>0</v>
      </c>
      <c r="L82" s="84" t="n">
        <v>0</v>
      </c>
      <c r="M82" s="84" t="n">
        <v>0</v>
      </c>
      <c r="N82" s="270" t="n">
        <v>61.662305</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5.613207</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155</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95</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1255.819545</v>
      </c>
      <c r="F13" s="84" t="n">
        <v>65</v>
      </c>
      <c r="G13" s="84" t="n">
        <v>65</v>
      </c>
      <c r="H13" s="123" t="n">
        <v>21</v>
      </c>
      <c r="I13" s="84" t="n">
        <v>21</v>
      </c>
      <c r="J13" s="270" t="n">
        <v>1169.819545</v>
      </c>
    </row>
    <row r="14" ht="12.75" customHeight="1" s="418">
      <c r="B14" s="153" t="n"/>
      <c r="C14" s="55" t="n"/>
      <c r="D14" s="55">
        <f>"Jahr "&amp;(AktJahr-1)</f>
        <v/>
      </c>
      <c r="E14" s="337" t="n">
        <v>813.7285790000001</v>
      </c>
      <c r="F14" s="126" t="n">
        <v>20</v>
      </c>
      <c r="G14" s="126" t="n">
        <v>20</v>
      </c>
      <c r="H14" s="129" t="n">
        <v>96</v>
      </c>
      <c r="I14" s="126" t="n">
        <v>96</v>
      </c>
      <c r="J14" s="290" t="n">
        <v>697.7285790000001</v>
      </c>
    </row>
    <row r="15" ht="12.75" customHeight="1" s="418">
      <c r="B15" s="153" t="inlineStr">
        <is>
          <t>DE</t>
        </is>
      </c>
      <c r="C15" s="82" t="inlineStr">
        <is>
          <t>Deutschland</t>
        </is>
      </c>
      <c r="D15" s="83">
        <f>$D$13</f>
        <v/>
      </c>
      <c r="E15" s="269" t="n">
        <v>490.8</v>
      </c>
      <c r="F15" s="84" t="n">
        <v>0</v>
      </c>
      <c r="G15" s="84" t="n">
        <v>0</v>
      </c>
      <c r="H15" s="123" t="n">
        <v>0</v>
      </c>
      <c r="I15" s="84" t="n">
        <v>0</v>
      </c>
      <c r="J15" s="270" t="n">
        <v>490.8</v>
      </c>
    </row>
    <row r="16" ht="12.75" customHeight="1" s="418">
      <c r="B16" s="153" t="n"/>
      <c r="C16" s="55" t="n"/>
      <c r="D16" s="55">
        <f>$D$14</f>
        <v/>
      </c>
      <c r="E16" s="337" t="n">
        <v>261.209034</v>
      </c>
      <c r="F16" s="126" t="n">
        <v>0</v>
      </c>
      <c r="G16" s="126" t="n">
        <v>0</v>
      </c>
      <c r="H16" s="129" t="n">
        <v>0</v>
      </c>
      <c r="I16" s="126" t="n">
        <v>0</v>
      </c>
      <c r="J16" s="290" t="n">
        <v>261.209034</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45</v>
      </c>
      <c r="F27" s="84" t="n">
        <v>45</v>
      </c>
      <c r="G27" s="84" t="n">
        <v>45</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32</v>
      </c>
      <c r="F35" s="84" t="n">
        <v>0</v>
      </c>
      <c r="G35" s="84" t="n">
        <v>0</v>
      </c>
      <c r="H35" s="123" t="n">
        <v>0</v>
      </c>
      <c r="I35" s="84" t="n">
        <v>0</v>
      </c>
      <c r="J35" s="270" t="n">
        <v>32</v>
      </c>
    </row>
    <row r="36" ht="12.75" customHeight="1" s="418">
      <c r="B36" s="153" t="n"/>
      <c r="C36" s="55" t="n"/>
      <c r="D36" s="55">
        <f>$D$14</f>
        <v/>
      </c>
      <c r="E36" s="337" t="n">
        <v>32</v>
      </c>
      <c r="F36" s="126" t="n">
        <v>0</v>
      </c>
      <c r="G36" s="126" t="n">
        <v>0</v>
      </c>
      <c r="H36" s="129" t="n">
        <v>0</v>
      </c>
      <c r="I36" s="126" t="n">
        <v>0</v>
      </c>
      <c r="J36" s="290" t="n">
        <v>32</v>
      </c>
    </row>
    <row r="37" ht="12.75" customHeight="1" s="418">
      <c r="B37" s="153" t="inlineStr">
        <is>
          <t>HR</t>
        </is>
      </c>
      <c r="C37" s="82" t="inlineStr">
        <is>
          <t>Kroatien</t>
        </is>
      </c>
      <c r="D37" s="83">
        <f>$D$13</f>
        <v/>
      </c>
      <c r="E37" s="269" t="n">
        <v>44.9</v>
      </c>
      <c r="F37" s="84" t="n">
        <v>0</v>
      </c>
      <c r="G37" s="84" t="n">
        <v>0</v>
      </c>
      <c r="H37" s="123" t="n">
        <v>0</v>
      </c>
      <c r="I37" s="84" t="n">
        <v>0</v>
      </c>
      <c r="J37" s="270" t="n">
        <v>44.9</v>
      </c>
    </row>
    <row r="38" ht="12.75" customHeight="1" s="418">
      <c r="B38" s="153" t="n"/>
      <c r="C38" s="55" t="n"/>
      <c r="D38" s="55">
        <f>$D$14</f>
        <v/>
      </c>
      <c r="E38" s="337" t="n">
        <v>44.9</v>
      </c>
      <c r="F38" s="126" t="n">
        <v>0</v>
      </c>
      <c r="G38" s="126" t="n">
        <v>0</v>
      </c>
      <c r="H38" s="129" t="n">
        <v>0</v>
      </c>
      <c r="I38" s="126" t="n">
        <v>0</v>
      </c>
      <c r="J38" s="290" t="n">
        <v>44.9</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229.574</v>
      </c>
      <c r="F49" s="84" t="n">
        <v>20</v>
      </c>
      <c r="G49" s="84" t="n">
        <v>20</v>
      </c>
      <c r="H49" s="123" t="n">
        <v>0</v>
      </c>
      <c r="I49" s="84" t="n">
        <v>0</v>
      </c>
      <c r="J49" s="270" t="n">
        <v>209.574</v>
      </c>
    </row>
    <row r="50" ht="12.75" customHeight="1" s="418">
      <c r="B50" s="153" t="n"/>
      <c r="C50" s="55" t="n"/>
      <c r="D50" s="55">
        <f>$D$14</f>
        <v/>
      </c>
      <c r="E50" s="337" t="n">
        <v>134.574</v>
      </c>
      <c r="F50" s="126" t="n">
        <v>20</v>
      </c>
      <c r="G50" s="126" t="n">
        <v>20</v>
      </c>
      <c r="H50" s="129" t="n">
        <v>0</v>
      </c>
      <c r="I50" s="126" t="n">
        <v>0</v>
      </c>
      <c r="J50" s="290" t="n">
        <v>114.574</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45</v>
      </c>
      <c r="F52" s="126" t="n">
        <v>0</v>
      </c>
      <c r="G52" s="126" t="n">
        <v>0</v>
      </c>
      <c r="H52" s="129" t="n">
        <v>0</v>
      </c>
      <c r="I52" s="126" t="n">
        <v>0</v>
      </c>
      <c r="J52" s="290" t="n">
        <v>45</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21</v>
      </c>
      <c r="F57" s="84" t="n">
        <v>0</v>
      </c>
      <c r="G57" s="84" t="n">
        <v>0</v>
      </c>
      <c r="H57" s="123" t="n">
        <v>21</v>
      </c>
      <c r="I57" s="84" t="n">
        <v>21</v>
      </c>
      <c r="J57" s="270" t="n">
        <v>0</v>
      </c>
    </row>
    <row r="58" ht="12.75" customHeight="1" s="418">
      <c r="B58" s="153" t="n"/>
      <c r="C58" s="55" t="n"/>
      <c r="D58" s="55">
        <f>$D$14</f>
        <v/>
      </c>
      <c r="E58" s="337" t="n">
        <v>96</v>
      </c>
      <c r="F58" s="126" t="n">
        <v>0</v>
      </c>
      <c r="G58" s="126" t="n">
        <v>0</v>
      </c>
      <c r="H58" s="129" t="n">
        <v>96</v>
      </c>
      <c r="I58" s="126" t="n">
        <v>96</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33</v>
      </c>
      <c r="F62" s="126" t="n">
        <v>0</v>
      </c>
      <c r="G62" s="126" t="n">
        <v>0</v>
      </c>
      <c r="H62" s="129" t="n">
        <v>0</v>
      </c>
      <c r="I62" s="126" t="n">
        <v>0</v>
      </c>
      <c r="J62" s="290" t="n">
        <v>33</v>
      </c>
    </row>
    <row r="63" ht="12.75" customHeight="1" s="418">
      <c r="B63" s="153" t="inlineStr">
        <is>
          <t>ES</t>
        </is>
      </c>
      <c r="C63" s="82" t="inlineStr">
        <is>
          <t>Spanien</t>
        </is>
      </c>
      <c r="D63" s="83">
        <f>$D$13</f>
        <v/>
      </c>
      <c r="E63" s="269" t="n">
        <v>37.045545</v>
      </c>
      <c r="F63" s="84" t="n">
        <v>0</v>
      </c>
      <c r="G63" s="84" t="n">
        <v>0</v>
      </c>
      <c r="H63" s="123" t="n">
        <v>0</v>
      </c>
      <c r="I63" s="84" t="n">
        <v>0</v>
      </c>
      <c r="J63" s="270" t="n">
        <v>37.045545</v>
      </c>
    </row>
    <row r="64" ht="12.75" customHeight="1" s="418">
      <c r="B64" s="153" t="n"/>
      <c r="C64" s="55" t="n"/>
      <c r="D64" s="55">
        <f>$D$14</f>
        <v/>
      </c>
      <c r="E64" s="337" t="n">
        <v>37.045545</v>
      </c>
      <c r="F64" s="126" t="n">
        <v>0</v>
      </c>
      <c r="G64" s="126" t="n">
        <v>0</v>
      </c>
      <c r="H64" s="129" t="n">
        <v>0</v>
      </c>
      <c r="I64" s="126" t="n">
        <v>0</v>
      </c>
      <c r="J64" s="290" t="n">
        <v>37.045545</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355.5</v>
      </c>
      <c r="F87" s="84" t="n">
        <v>0</v>
      </c>
      <c r="G87" s="84" t="n">
        <v>0</v>
      </c>
      <c r="H87" s="123" t="n">
        <v>0</v>
      </c>
      <c r="I87" s="84" t="n">
        <v>0</v>
      </c>
      <c r="J87" s="270" t="n">
        <v>355.5</v>
      </c>
    </row>
    <row r="88" ht="12.75" customHeight="1" s="418">
      <c r="B88" s="153" t="n"/>
      <c r="C88" s="55" t="n"/>
      <c r="D88" s="55">
        <f>$D$14</f>
        <v/>
      </c>
      <c r="E88" s="337" t="n">
        <v>130</v>
      </c>
      <c r="F88" s="126" t="n">
        <v>0</v>
      </c>
      <c r="G88" s="126" t="n">
        <v>0</v>
      </c>
      <c r="H88" s="129" t="n">
        <v>0</v>
      </c>
      <c r="I88" s="126" t="n">
        <v>0</v>
      </c>
      <c r="J88" s="290" t="n">
        <v>130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