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381000" cy="381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Taunusanlage 12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60325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69 910-00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69 910-34 225</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deutsche.bank@db.com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www.db.com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12762</v>
      </c>
      <c r="E21" s="378" t="n"/>
      <c r="F21" s="377" t="n">
        <v>13784.8</v>
      </c>
      <c r="G21" s="378" t="n"/>
      <c r="H21" s="377" t="n">
        <v>12376.2</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15272.7</v>
      </c>
      <c r="E23" s="386" t="n"/>
      <c r="F23" s="385" t="n">
        <v>17950.2</v>
      </c>
      <c r="G23" s="386" t="n"/>
      <c r="H23" s="385" t="n">
        <v>15347.6</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c r="F28" s="399" t="n">
        <v>0</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90</v>
      </c>
      <c r="E34" s="378" t="n"/>
      <c r="F34" s="377" t="n">
        <v>120.2</v>
      </c>
      <c r="G34" s="378" t="n"/>
      <c r="H34" s="377" t="n">
        <v>129.2</v>
      </c>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c r="F35" s="381" t="n">
        <v>0</v>
      </c>
      <c r="G35" s="382" t="n"/>
      <c r="H35" s="381" t="n">
        <v>0</v>
      </c>
      <c r="I35" s="382" t="n"/>
      <c r="J35" s="348" t="n"/>
    </row>
    <row customHeight="1" ht="15" r="36" s="349">
      <c r="A36" s="365" t="n">
        <v>1</v>
      </c>
      <c r="B36" s="391" t="inlineStr">
        <is>
          <t>Cover Pool</t>
        </is>
      </c>
      <c r="C36" s="376">
        <f>C34</f>
        <v/>
      </c>
      <c r="D36" s="385" t="n">
        <v>152.5</v>
      </c>
      <c r="E36" s="386" t="n"/>
      <c r="F36" s="385" t="n">
        <v>160.5</v>
      </c>
      <c r="G36" s="386" t="n"/>
      <c r="H36" s="385" t="n">
        <v>163.1</v>
      </c>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c r="F37" s="389" t="n">
        <v>0</v>
      </c>
      <c r="G37" s="390" t="n"/>
      <c r="H37" s="389" t="n">
        <v>0</v>
      </c>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62.5</v>
      </c>
      <c r="E41" s="400" t="n"/>
      <c r="F41" s="399" t="n">
        <v>40.3</v>
      </c>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5.5</v>
      </c>
      <c r="F13" s="490" t="n">
        <v>0</v>
      </c>
      <c r="G13" s="490" t="n">
        <v>5.5</v>
      </c>
      <c r="H13" s="535" t="n">
        <v>0</v>
      </c>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v>5.5</v>
      </c>
      <c r="F15" s="490" t="n">
        <v>0</v>
      </c>
      <c r="G15" s="490" t="n">
        <v>5.5</v>
      </c>
      <c r="H15" s="535" t="n">
        <v>0</v>
      </c>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12762</v>
      </c>
      <c r="E9" s="622" t="n">
        <v>0</v>
      </c>
    </row>
    <row customHeight="1" ht="20.1" r="10" s="349">
      <c r="A10" s="623" t="n">
        <v>0</v>
      </c>
      <c r="B10" s="624" t="inlineStr">
        <is>
          <t>thereof percentage share of fixed-rate Pfandbriefe
section 28 para. 1 no. 9</t>
        </is>
      </c>
      <c r="C10" s="625" t="inlineStr">
        <is>
          <t>%</t>
        </is>
      </c>
      <c r="D10" s="626" t="n">
        <v>78.5</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15272.7</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99.2</v>
      </c>
      <c r="E16" s="635" t="n">
        <v>0</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5.2</v>
      </c>
      <c r="E28" s="635" t="n">
        <v>0</v>
      </c>
    </row>
    <row customHeight="1" ht="30" r="29" s="349">
      <c r="A29" s="613" t="n">
        <v>0</v>
      </c>
      <c r="B29" s="640" t="inlineStr">
        <is>
          <t>average loan-to-value ratio, weighted using the mortgage lending value
section 28 para. 2 no. 3</t>
        </is>
      </c>
      <c r="C29" s="636" t="inlineStr">
        <is>
          <t>%</t>
        </is>
      </c>
      <c r="D29" s="634" t="n">
        <v>53.8</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90</v>
      </c>
      <c r="E34" s="649" t="n">
        <v>0</v>
      </c>
    </row>
    <row customHeight="1" ht="20.1" r="35" s="349">
      <c r="A35" s="613" t="n">
        <v>1</v>
      </c>
      <c r="B35" s="624" t="inlineStr">
        <is>
          <t>thereof percentage share of fixed-rate Pfandbriefe
section 28 para. 1 no. 9</t>
        </is>
      </c>
      <c r="C35" s="625" t="inlineStr">
        <is>
          <t>%</t>
        </is>
      </c>
      <c r="D35" s="626" t="n">
        <v>100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152.5</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95.40000000000001</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790</v>
      </c>
      <c r="E11" s="425" t="n">
        <v>601.7</v>
      </c>
      <c r="F11" s="424" t="n"/>
      <c r="G11" s="425" t="n"/>
    </row>
    <row customHeight="1" ht="12.8" r="12" s="349">
      <c r="A12" s="365" t="n">
        <v>0</v>
      </c>
      <c r="B12" s="422" t="inlineStr">
        <is>
          <t>&gt; 0,5 years and &lt;= 1 year</t>
        </is>
      </c>
      <c r="C12" s="423" t="n"/>
      <c r="D12" s="424" t="n">
        <v>1185</v>
      </c>
      <c r="E12" s="425" t="n">
        <v>395.6</v>
      </c>
      <c r="F12" s="424" t="n"/>
      <c r="G12" s="425" t="n"/>
    </row>
    <row customHeight="1" ht="12.8" r="13" s="349">
      <c r="A13" s="365" t="n">
        <v>0</v>
      </c>
      <c r="B13" s="422" t="inlineStr">
        <is>
          <t>&gt; 1  year and &lt;= 1,5 years</t>
        </is>
      </c>
      <c r="C13" s="423" t="n"/>
      <c r="D13" s="424" t="n">
        <v>175</v>
      </c>
      <c r="E13" s="425" t="n">
        <v>452.9</v>
      </c>
      <c r="F13" s="424" t="n"/>
      <c r="G13" s="425" t="n"/>
    </row>
    <row customHeight="1" ht="12.8" r="14" s="349">
      <c r="A14" s="365" t="n">
        <v>0</v>
      </c>
      <c r="B14" s="422" t="inlineStr">
        <is>
          <t>&gt; 1,5 years and &lt;= 2 years</t>
        </is>
      </c>
      <c r="C14" s="422" t="n"/>
      <c r="D14" s="426" t="n">
        <v>555</v>
      </c>
      <c r="E14" s="427" t="n">
        <v>430.6</v>
      </c>
      <c r="F14" s="426" t="n"/>
      <c r="G14" s="427" t="n"/>
    </row>
    <row customHeight="1" ht="12.8" r="15" s="349">
      <c r="A15" s="365" t="n">
        <v>0</v>
      </c>
      <c r="B15" s="422" t="inlineStr">
        <is>
          <t>&gt; 2 years and &lt;= 3 years</t>
        </is>
      </c>
      <c r="C15" s="422" t="n"/>
      <c r="D15" s="426" t="n">
        <v>533</v>
      </c>
      <c r="E15" s="427" t="n">
        <v>809.9</v>
      </c>
      <c r="F15" s="426" t="n"/>
      <c r="G15" s="427" t="n"/>
    </row>
    <row customHeight="1" ht="12.8" r="16" s="349">
      <c r="A16" s="365" t="n">
        <v>0</v>
      </c>
      <c r="B16" s="422" t="inlineStr">
        <is>
          <t>&gt; 3 years and &lt;= 4 years</t>
        </is>
      </c>
      <c r="C16" s="422" t="n"/>
      <c r="D16" s="426" t="n">
        <v>1344.5</v>
      </c>
      <c r="E16" s="427" t="n">
        <v>1329.4</v>
      </c>
      <c r="F16" s="426" t="n"/>
      <c r="G16" s="427" t="n"/>
    </row>
    <row customHeight="1" ht="12.8" r="17" s="349">
      <c r="A17" s="365" t="n">
        <v>0</v>
      </c>
      <c r="B17" s="422" t="inlineStr">
        <is>
          <t>&gt; 4 years and &lt;= 5 years</t>
        </is>
      </c>
      <c r="C17" s="422" t="n"/>
      <c r="D17" s="426" t="n">
        <v>1730</v>
      </c>
      <c r="E17" s="427" t="n">
        <v>1347.8</v>
      </c>
      <c r="F17" s="426" t="n"/>
      <c r="G17" s="427" t="n"/>
    </row>
    <row customHeight="1" ht="12.8" r="18" s="349">
      <c r="A18" s="365" t="n">
        <v>0</v>
      </c>
      <c r="B18" s="422" t="inlineStr">
        <is>
          <t>&gt; 5 years and &lt;= 10 years</t>
        </is>
      </c>
      <c r="C18" s="423" t="n"/>
      <c r="D18" s="424" t="n">
        <v>5150</v>
      </c>
      <c r="E18" s="425" t="n">
        <v>5427.6</v>
      </c>
      <c r="F18" s="424" t="n"/>
      <c r="G18" s="425" t="n"/>
    </row>
    <row customHeight="1" ht="12.8" r="19" s="349">
      <c r="A19" s="365" t="n">
        <v>0</v>
      </c>
      <c r="B19" s="422" t="inlineStr">
        <is>
          <t>&gt; 10 years</t>
        </is>
      </c>
      <c r="C19" s="423" t="n"/>
      <c r="D19" s="424" t="n">
        <v>1299.5</v>
      </c>
      <c r="E19" s="425" t="n">
        <v>4477.1</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50.5</v>
      </c>
      <c r="F24" s="424" t="n"/>
      <c r="G24" s="425" t="n"/>
    </row>
    <row customHeight="1" ht="12.8" r="25" s="349">
      <c r="A25" s="365" t="n">
        <v>1</v>
      </c>
      <c r="B25" s="422" t="inlineStr">
        <is>
          <t>&gt; 0,5 years and &lt;= 1 year</t>
        </is>
      </c>
      <c r="C25" s="423" t="n"/>
      <c r="D25" s="424" t="n">
        <v>0</v>
      </c>
      <c r="E25" s="425" t="n">
        <v>20</v>
      </c>
      <c r="F25" s="424" t="n"/>
      <c r="G25" s="425" t="n"/>
    </row>
    <row customHeight="1" ht="12.8" r="26" s="349">
      <c r="A26" s="365" t="n">
        <v>1</v>
      </c>
      <c r="B26" s="422" t="inlineStr">
        <is>
          <t>&gt; 1  year and &lt;= 1,5 years</t>
        </is>
      </c>
      <c r="C26" s="423" t="n"/>
      <c r="D26" s="424" t="n">
        <v>0</v>
      </c>
      <c r="E26" s="425" t="n">
        <v>0</v>
      </c>
      <c r="F26" s="424" t="n"/>
      <c r="G26" s="425" t="n"/>
    </row>
    <row customHeight="1" ht="12.8" r="27" s="349">
      <c r="A27" s="365" t="n">
        <v>1</v>
      </c>
      <c r="B27" s="422" t="inlineStr">
        <is>
          <t>&gt; 1,5 years and &lt;= 2 years</t>
        </is>
      </c>
      <c r="C27" s="422" t="n"/>
      <c r="D27" s="426" t="n">
        <v>0</v>
      </c>
      <c r="E27" s="427" t="n">
        <v>37</v>
      </c>
      <c r="F27" s="426" t="n"/>
      <c r="G27" s="427" t="n"/>
    </row>
    <row customHeight="1" ht="12.8" r="28" s="349">
      <c r="A28" s="365" t="n">
        <v>1</v>
      </c>
      <c r="B28" s="422" t="inlineStr">
        <is>
          <t>&gt; 2 years and &lt;= 3 years</t>
        </is>
      </c>
      <c r="C28" s="422" t="n"/>
      <c r="D28" s="426" t="n">
        <v>0</v>
      </c>
      <c r="E28" s="427" t="n">
        <v>25</v>
      </c>
      <c r="F28" s="426" t="n"/>
      <c r="G28" s="427" t="n"/>
    </row>
    <row customHeight="1" ht="12.8" r="29" s="349">
      <c r="A29" s="365" t="n">
        <v>1</v>
      </c>
      <c r="B29" s="422" t="inlineStr">
        <is>
          <t>&gt; 3 years and &lt;= 4 years</t>
        </is>
      </c>
      <c r="C29" s="422" t="n"/>
      <c r="D29" s="426" t="n">
        <v>0</v>
      </c>
      <c r="E29" s="427" t="n">
        <v>0</v>
      </c>
      <c r="F29" s="426" t="n"/>
      <c r="G29" s="427" t="n"/>
    </row>
    <row customHeight="1" ht="12.8" r="30" s="349">
      <c r="A30" s="365" t="n">
        <v>1</v>
      </c>
      <c r="B30" s="422" t="inlineStr">
        <is>
          <t>&gt; 4 years and &lt;= 5 years</t>
        </is>
      </c>
      <c r="C30" s="422" t="n"/>
      <c r="D30" s="426" t="n">
        <v>10</v>
      </c>
      <c r="E30" s="427" t="n">
        <v>20</v>
      </c>
      <c r="F30" s="426" t="n"/>
      <c r="G30" s="427" t="n"/>
    </row>
    <row customHeight="1" ht="12.8" r="31" s="349">
      <c r="A31" s="365" t="n">
        <v>1</v>
      </c>
      <c r="B31" s="422" t="inlineStr">
        <is>
          <t>&gt; 5 years and &lt;= 10 years</t>
        </is>
      </c>
      <c r="C31" s="423" t="n"/>
      <c r="D31" s="424" t="n">
        <v>65</v>
      </c>
      <c r="E31" s="425" t="n">
        <v>0</v>
      </c>
      <c r="F31" s="424" t="n"/>
      <c r="G31" s="425" t="n"/>
    </row>
    <row customHeight="1" ht="12.8" r="32" s="349">
      <c r="A32" s="365" t="n">
        <v>1</v>
      </c>
      <c r="B32" s="422" t="inlineStr">
        <is>
          <t>&gt; 10 years</t>
        </is>
      </c>
      <c r="C32" s="423" t="n"/>
      <c r="D32" s="426" t="n">
        <v>15</v>
      </c>
      <c r="E32" s="427" t="n">
        <v>0</v>
      </c>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11782.8</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1977</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757.9</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7</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140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2440.1</v>
      </c>
      <c r="H16" s="490" t="n">
        <v>8160</v>
      </c>
      <c r="I16" s="490" t="n">
        <v>2777.1</v>
      </c>
      <c r="J16" s="490" t="n">
        <v>0</v>
      </c>
      <c r="K16" s="490" t="n">
        <v>0</v>
      </c>
      <c r="L16" s="490">
        <f>SUM(M16:R16)</f>
        <v/>
      </c>
      <c r="M16" s="490" t="n">
        <v>559.6</v>
      </c>
      <c r="N16" s="490" t="n">
        <v>173.6</v>
      </c>
      <c r="O16" s="490" t="n">
        <v>149</v>
      </c>
      <c r="P16" s="490" t="n">
        <v>258.3</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2440.1</v>
      </c>
      <c r="H18" s="490" t="n">
        <v>8160</v>
      </c>
      <c r="I18" s="490" t="n">
        <v>2777.1</v>
      </c>
      <c r="J18" s="490" t="n">
        <v>0</v>
      </c>
      <c r="K18" s="490" t="n">
        <v>0</v>
      </c>
      <c r="L18" s="490">
        <f>SUM(M18:R18)</f>
        <v/>
      </c>
      <c r="M18" s="490" t="n">
        <v>559.6</v>
      </c>
      <c r="N18" s="490" t="n">
        <v>173.6</v>
      </c>
      <c r="O18" s="490" t="n">
        <v>149</v>
      </c>
      <c r="P18" s="490" t="n">
        <v>258.3</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25</v>
      </c>
      <c r="H12" s="490" t="n">
        <v>122</v>
      </c>
      <c r="I12" s="490" t="n">
        <v>0</v>
      </c>
      <c r="J12" s="534" t="n">
        <v>0</v>
      </c>
      <c r="K12" s="533" t="n">
        <v>0</v>
      </c>
      <c r="L12" s="490" t="n">
        <v>0</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25</v>
      </c>
      <c r="H14" s="490" t="n">
        <v>122</v>
      </c>
      <c r="I14" s="490" t="n">
        <v>0</v>
      </c>
      <c r="J14" s="534" t="n">
        <v>0</v>
      </c>
      <c r="K14" s="533" t="n">
        <v>0</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755</v>
      </c>
      <c r="F13" s="490" t="n">
        <v>0</v>
      </c>
      <c r="G13" s="490" t="n">
        <v>0</v>
      </c>
      <c r="H13" s="490" t="n">
        <v>0</v>
      </c>
      <c r="I13" s="535" t="n">
        <v>755</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755</v>
      </c>
      <c r="F15" s="490" t="n">
        <v>0</v>
      </c>
      <c r="G15" s="490" t="n">
        <v>0</v>
      </c>
      <c r="H15" s="490" t="n">
        <v>0</v>
      </c>
      <c r="I15" s="535" t="n">
        <v>755</v>
      </c>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