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<sst xmlns="http://schemas.openxmlformats.org/spreadsheetml/2006/main" uniqueCount="654">
  <si>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Münchener Hypothekenbank eG</t>
  </si>
  <si>
    <t>Karl-Scharnagl-Ring 10</t>
  </si>
  <si>
    <t>80539 München</t>
  </si>
  <si>
    <t>Telefon: +49 89 5387 - 800</t>
  </si>
  <si>
    <t>Telefax: +49 89 5387 - 900</t>
  </si>
  <si>
    <t>E-Mail: serviceteam800@muenchenerhyp.de</t>
  </si>
  <si>
    <t>Internet: www.muenchenerhyp.de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</si>
  <si>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</si>
  <si>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</si>
  <si>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</si>
  <si>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</si>
  <si>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</si>
  <si>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</si>
  <si>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</si>
  <si>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</si>
  <si>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</si>
  <si>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</si>
  <si>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</si>
  <si>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</si>
  <si>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</si>
  <si>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</si>
  <si>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</si>
  <si>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</si>
  <si>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</si>
  <si>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</si>
  <si>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</si>
  <si>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</si>
  <si>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</si>
  <si>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</si>
  <si>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</si>
  <si>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</si>
  <si>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</si>
  <si>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</si>
  <si>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</si>
  <si>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</si>
  <si>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</si>
  <si>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</si>
  <si>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</si>
  <si>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</si>
  <si>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</si>
  <si>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</si>
  <si>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</si>
  <si>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</si>
  <si>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</si>
  <si>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</si>
  <si>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</si>
  <si>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</si>
  <si>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</si>
  <si>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</si>
  <si>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</si>
  <si>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</si>
  <si>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</si>
  <si>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</si>
  <si>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</si>
  <si>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</si>
  <si>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</si>
  <si>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</si>
  <si>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</si>
  <si>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</si>
  <si>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</si>
  <si>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</si>
  <si>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</si>
  <si>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</si>
  <si>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</si>
  <si>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</si>
  <si>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</si>
  <si>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</si>
  <si>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</si>
  <si>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</si>
  <si>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</si>
  <si>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</si>
  <si>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</si>
  <si>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</si>
  <si>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</si>
  <si>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</si>
  <si>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</si>
  <si>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</si>
  <si>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</si>
  <si>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</si>
  <si>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</si>
  <si>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</si>
  <si>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</si>
  <si>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</si>
  <si>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</si>
  <si>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</si>
  <si>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</si>
  <si>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</si>
  <si>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</si>
  <si>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</si>
  <si>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</si>
  <si>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</si>
  <si>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</si>
  <si>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</si>
  <si>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</si>
  <si>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</si>
  <si>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</si>
  <si>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</si>
  <si>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</si>
  <si>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</si>
  <si>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</si>
  <si>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</si>
  <si>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</si>
  <si>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</si>
  <si>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</si>
  <si>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</si>
  <si>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</si>
  <si>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</si>
  <si>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</si>
  <si>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</si>
  <si>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</si>
  <si>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</si>
  <si>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</si>
  <si>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</si>
  <si>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</si>
  <si>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</si>
  <si>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</si>
  <si>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</si>
  <si>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</si>
  <si>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</si>
  <si>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</si>
  <si>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</si>
  <si>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</si>
  <si>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</si>
  <si>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</si>
  <si>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</si>
  <si>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</si>
  <si>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</si>
  <si>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</si>
  <si>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</si>
  <si>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</si>
  <si>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</si>
  <si>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</si>
  <si>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</si>
  <si>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</si>
  <si>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</si>
  <si>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</si>
  <si>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</si>
  <si>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</si>
  <si>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</si>
  <si>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</si>
  <si>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</si>
  <si>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</si>
  <si>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</si>
  <si>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</si>
  <si>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</si>
  <si>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</si>
  <si>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</si>
  <si>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</si>
  <si>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</si>
  <si>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</si>
  <si>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</si>
  <si>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</si>
  <si>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</si>
  <si>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</si>
  <si>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</si>
  <si>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</si>
  <si>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</si>
  <si>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</si>
  <si>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</si>
  <si>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</si>
  <si>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</si>
  <si>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</si>
  <si>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</si>
  <si>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</si>
  <si>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</si>
  <si>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</si>
  <si>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</si>
  <si>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</si>
  <si>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</si>
  <si>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</si>
  <si>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</si>
  <si>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</si>
  <si>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</si>
  <si>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</si>
  <si>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</si>
  <si>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</si>
  <si>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</si>
  <si>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</si>
  <si>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</si>
  <si>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</si>
  <si>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</si>
  <si>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</si>
  <si>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</si>
  <si>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</si>
  <si>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</si>
  <si>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</si>
  <si>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</si>
  <si>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</si>
  <si>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</si>
  <si>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</si>
  <si>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</si>
  <si>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</si>
  <si>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</si>
  <si>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</si>
  <si>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</si>
  <si>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</si>
  <si>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</si>
  <si>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</si>
  <si>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</si>
  <si>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</si>
  <si>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</si>
  <si>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</si>
  <si>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</si>
  <si>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</si>
  <si>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</si>
  <si>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</si>
  <si>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</si>
  <si>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</si>
  <si>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</si>
  <si>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</si>
  <si>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</si>
  <si>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</si>
  <si>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</si>
  <si>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</si>
  <si>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</si>
  <si>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</si>
  <si>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</si>
  <si>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</si>
  <si>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</si>
  <si>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</si>
  <si>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</si>
  <si>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</si>
  <si>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</si>
  <si>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</si>
  <si>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</si>
  <si>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</si>
  <si>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</si>
  <si>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</si>
  <si>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</si>
  <si>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</si>
  <si>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</si>
  <si>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</si>
  <si>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</si>
  <si>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</si>
  <si>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</si>
  <si>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</si>
  <si>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</si>
  <si>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</si>
  <si>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</si>
  <si>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</si>
  <si>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</si>
  <si>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</si>
  <si>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</si>
  <si>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</si>
  <si>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</si>
  <si>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</si>
  <si>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</si>
  <si>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</si>
  <si>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</si>
  <si>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</si>
  <si>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</si>
  <si>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</si>
  <si>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</si>
  <si>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</si>
  <si>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</si>
  <si>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</si>
  <si>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</si>
  <si>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</si>
  <si>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</si>
  <si>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</si>
  <si>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</si>
  <si>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</si>
  <si>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</si>
  <si>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</si>
  <si>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</si>
  <si>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</si>
  <si>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</si>
  <si>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</si>
  <si>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</si>
  <si>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</si>
  <si>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</si>
  <si>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</si>
  <si>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</si>
  <si>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</si>
  <si>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</si>
  <si>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</si>
  <si>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</si>
  <si>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</si>
  <si>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</si>
  <si>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</si>
  <si>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</si>
  <si>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</si>
  <si>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</si>
  <si>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</si>
  <si>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</si>
  <si>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</si>
  <si>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</si>
  <si>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</si>
  <si>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</si>
  <si>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</si>
  <si>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</si>
  <si>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</si>
  <si>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</si>
  <si>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</si>
  <si>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</si>
  <si>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</si>
  <si>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</si>
  <si>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</si>
  <si>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</si>
  <si>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</si>
  <si>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</si>
  <si>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</si>
  <si>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</si>
  <si>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</si>
  <si>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</si>
  <si>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</si>
  <si>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</si>
  <si>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</si>
  <si>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</si>
  <si>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</si>
  <si>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</si>
  <si>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</si>
  <si>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</si>
  <si>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</si>
  <si>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</si>
  <si>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</si>
  <si>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</si>
  <si>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</si>
  <si>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</si>
  <si>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</si>
  <si>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</si>
  <si>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</si>
  <si>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</si>
  <si>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</si>
  <si>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</si>
  <si>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</si>
  <si>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</si>
  <si>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</si>
  <si>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</si>
  <si>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</si>
  <si>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</si>
  <si>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</si>
  <si>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</si>
  <si>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</si>
  <si>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</si>
  <si>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</si>
  <si>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</si>
  <si>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</si>
  <si>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</si>
  <si>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</si>
  <si>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</si>
  <si>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</si>
  <si>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</si>
  <si>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</si>
  <si>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</si>
  <si>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</si>
  <si>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</si>
  <si>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</si>
  <si>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</si>
  <si>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</si>
  <si>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</si>
  <si>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</si>
  <si>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</si>
  <si>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</si>
  <si>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</si>
  <si>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</si>
  <si>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</si>
  <si>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</si>
  <si>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</si>
  <si>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</si>
  <si>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</si>
  <si>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</si>
  <si>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</si>
  <si>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</si>
  <si>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</si>
  <si>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</si>
  <si>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</si>
  <si>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</si>
  <si>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</si>
  <si>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</si>
  <si>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</si>
  <si>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</si>
  <si>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</si>
  <si>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</si>
  <si>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</si>
  <si>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</si>
  <si>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</si>
  <si>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</si>
  <si>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</si>
  <si>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</si>
  <si>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</si>
  <si>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</si>
  <si>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</si>
  <si>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</si>
  <si>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</si>
  <si>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</si>
  <si>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</si>
  <si>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</si>
  <si>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</si>
  <si>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</si>
  <si>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</si>
  <si>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</si>
  <si>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</si>
  <si>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</si>
  <si>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</si>
  <si>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</si>
  <si>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</si>
  <si>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</si>
  <si>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</si>
  <si>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</si>
  <si>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</si>
  <si>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</si>
  <si>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</si>
  <si>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</si>
  <si>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</si>
  <si>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</si>
  <si>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</si>
  <si>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</si>
  <si>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</si>
  <si>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</si>
  <si>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</si>
  <si>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</si>
  <si>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</si>
  <si>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</si>
  <si>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</si>
  <si>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</si>
  <si>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</si>
  <si>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</si>
  <si>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</si>
  <si>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</si>
  <si>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</si>
  <si>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</si>
  <si>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</si>
  <si>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</si>
  <si>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</si>
  <si>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</si>
  <si>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</si>
  <si>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</si>
  <si>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</si>
  <si>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</si>
  <si>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</si>
  <si>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</si>
  <si>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</si>
  <si>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</si>
  <si>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</si>
  <si>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</si>
  <si>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</si>
  <si>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</si>
  <si>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</si>
  <si>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</si>
  <si>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</si>
  <si>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</si>
  <si>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</si>
  <si>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</si>
  <si>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</si>
  <si>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</si>
  <si>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</si>
  <si>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</si>
  <si>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</si>
  <si>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</si>
  <si>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</si>
  <si>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</si>
  <si>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</si>
  <si>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</si>
  <si>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</si>
  <si>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</si>
  <si>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</si>
  <si>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</si>
  <si>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</si>
  <si>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</si>
  <si>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</si>
  <si>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</si>
  <si>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</si>
  <si>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</si>
  <si>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</si>
  <si>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</si>
  <si>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</si>
  <si>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</si>
  <si>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</si>
  <si>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</si>
  <si>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</si>
  <si>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</si>
  <si>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</si>
  <si>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</si>
  <si>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</si>
  <si>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</si>
  <si>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</si>
  <si>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</si>
  <si>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</si>
  <si>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</si>
  <si>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</si>
  <si>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</si>
  <si>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</si>
  <si>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</si>
  <si>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</si>
  <si>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</si>
  <si>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</si>
  <si>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</si>
  <si>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</si>
  <si>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</si>
  <si>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</si>
  <si>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</si>
  <si>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</si>
  <si>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</si>
  <si>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</si>
  <si>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</si>
  <si>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</si>
  <si>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</si>
  <si>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</si>
  <si>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</si>
  <si>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</si>
  <si>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</si>
  <si>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</si>
  <si>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</si>
  <si>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</si>
  <si>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</si>
  <si>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</si>
  <si>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</si>
  <si>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</si>
  <si>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</si>
  <si>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</si>
  <si>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</si>
  <si>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</si>
  <si>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</si>
  <si>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</si>
  <si>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</si>
  <si>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</si>
  <si>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</si>
  <si>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</si>
  <si>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</si>
  <si>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</si>
  <si>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</si>
  <si>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</si>
  <si>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</si>
  <si>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</si>
  <si>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</si>
  <si>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</si>
  <si>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</si>
  <si>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</si>
  <si>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</si>
  <si>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</si>
  <si>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</si>
  <si>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</si>
  <si>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</si>
  <si>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</si>
  <si>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</si>
  <si>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</si>
  <si>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</si>
  <si>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</si>
  <si>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</si>
  <si>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</si>
  <si>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</si>
  <si>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</si>
  <si>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</si>
  <si>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</si>
  <si>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</si>
  <si>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</si>
  <si>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</si>
  <si>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</si>
  <si>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</si>
  <si>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</si>
  <si>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</si>
  <si>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</si>
  <si>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</si>
  <si>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</si>
  <si>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</si>
  <si>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</si>
  <si>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</si>
  <si>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</si>
  <si>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</si>
  <si>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</si>
  <si>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</si>
  <si>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</si>
  <si>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</si>
  <si>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</si>
  <si>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</si>
  <si>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</si>
  <si>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</si>
  <si>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</si>
  <si>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</si>
  <si>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</si>
  <si>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</si>
  <si>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</si>
  <si>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</si>
  <si>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</si>
  <si>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</si>
  <si>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</si>
  <si>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</si>
  <si>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</si>
  <si>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</si>
  <si>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</si>
  <si>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</si>
  <si>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</si>
  <si>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</si>
  <si>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</si>
  <si>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</si>
  <si>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</si>
  <si>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06.05.2020</t>
  </si>
  <si>
    <t>StatistikNr</t>
  </si>
  <si>
    <t>vdp-Statistik TvExt gem. § 28 PfandBG</t>
  </si>
  <si>
    <t>(Stand/Version)</t>
  </si>
  <si>
    <t>AktJahr</t>
  </si>
  <si>
    <t>2020</t>
  </si>
  <si>
    <t>StatistikBez</t>
  </si>
  <si>
    <t>Angaben gemäß Transparenzvorschriften</t>
  </si>
  <si>
    <t>MapVersDat</t>
  </si>
  <si>
    <t>20.07.2016</t>
  </si>
  <si>
    <t>AktMonat</t>
  </si>
  <si>
    <t>ErstelltAm</t>
  </si>
  <si>
    <t>MapVersNr</t>
  </si>
  <si>
    <t>3.10</t>
  </si>
  <si>
    <t>Datenart</t>
  </si>
  <si>
    <t>Leer</t>
  </si>
  <si>
    <t>-</t>
  </si>
  <si>
    <t>MapArt</t>
  </si>
  <si>
    <t>Mappenart (Intern)</t>
  </si>
  <si>
    <t>Institut</t>
  </si>
  <si>
    <t>MHB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</si>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</sst>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1466850" cy="8572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27898.333</v>
      </c>
      <c r="E21" s="377" t="n">
        <v>25339.003</v>
      </c>
      <c r="F21" s="376" t="n">
        <v>31769.137</v>
      </c>
      <c r="G21" s="377" t="n">
        <v>27995.549</v>
      </c>
      <c r="H21" s="376" t="n">
        <v>29419.998</v>
      </c>
      <c r="I21" s="377" t="n">
        <v>30066.74</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28848.742</v>
      </c>
      <c r="E23" s="385" t="n">
        <v>26607.724</v>
      </c>
      <c r="F23" s="384" t="n">
        <v>34190.937</v>
      </c>
      <c r="G23" s="385" t="n">
        <v>30743.266</v>
      </c>
      <c r="H23" s="384" t="n">
        <v>31698.215</v>
      </c>
      <c r="I23" s="385" t="n">
        <v>32439.444</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851.414</v>
      </c>
      <c r="E28" s="398" t="n">
        <v>1268.721</v>
      </c>
      <c r="F28" s="397" t="n">
        <v>949.182</v>
      </c>
      <c r="G28" s="398" t="n">
        <v>2747.717</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2190</v>
      </c>
      <c r="E34" s="377" t="n">
        <v>2369.052</v>
      </c>
      <c r="F34" s="376" t="n">
        <v>2963.33</v>
      </c>
      <c r="G34" s="377" t="n">
        <v>3086.291</v>
      </c>
      <c r="H34" s="376" t="n">
        <v>2762.556</v>
      </c>
      <c r="I34" s="377" t="n">
        <v>2873.613</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2248.129</v>
      </c>
      <c r="E36" s="385" t="n">
        <v>2483.057</v>
      </c>
      <c r="F36" s="384" t="n">
        <v>3303.413</v>
      </c>
      <c r="G36" s="385" t="n">
        <v>3360.928</v>
      </c>
      <c r="H36" s="384" t="n">
        <v>2951.228</v>
      </c>
      <c r="I36" s="385" t="n">
        <v>3041.288</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46.603</v>
      </c>
      <c r="G37" s="389" t="n">
        <v>42.263</v>
      </c>
      <c r="H37" s="388" t="n">
        <v>35.357</v>
      </c>
      <c r="I37" s="389" t="n">
        <v>30.673</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58.129</v>
      </c>
      <c r="E41" s="398" t="n">
        <v>114.005</v>
      </c>
      <c r="F41" s="397" t="n">
        <v>340.084</v>
      </c>
      <c r="G41" s="398" t="n">
        <v>274.636</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c r="F13" s="483" t="n"/>
      <c r="G13" s="483" t="n"/>
      <c r="H13" s="526" t="n"/>
    </row>
    <row customHeight="1" ht="12.8" r="14" s="349" spans="1:8">
      <c r="B14" s="588" t="n"/>
      <c r="C14" s="436" t="n"/>
      <c r="D14" s="436">
        <f>"Jahr "&amp;(AktJahr-1)</f>
        <v/>
      </c>
      <c r="E14" s="527" t="n"/>
      <c r="F14" s="530" t="n"/>
      <c r="G14" s="530" t="n"/>
      <c r="H14" s="532" t="n"/>
    </row>
    <row customHeight="1" ht="12.8" r="15" s="349" spans="1:8">
      <c r="B15" s="588" t="s">
        <v>77</v>
      </c>
      <c r="C15" s="481" t="s">
        <v>78</v>
      </c>
      <c r="D15" s="482">
        <f>$D$13</f>
        <v/>
      </c>
      <c r="E15" s="522" t="n"/>
      <c r="F15" s="483" t="n"/>
      <c r="G15" s="483" t="n"/>
      <c r="H15" s="526" t="n"/>
    </row>
    <row customHeight="1" ht="12.8" r="16" s="349" spans="1:8">
      <c r="B16" s="588" t="n"/>
      <c r="C16" s="436" t="n"/>
      <c r="D16" s="436">
        <f>$D$14</f>
        <v/>
      </c>
      <c r="E16" s="527" t="n"/>
      <c r="F16" s="530" t="n"/>
      <c r="G16" s="530" t="n"/>
      <c r="H16" s="532" t="n"/>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27898.333</v>
      </c>
      <c r="E9" s="606" t="n">
        <v>25339.003</v>
      </c>
    </row>
    <row customHeight="1" ht="20.1" r="10" s="349" spans="1:5">
      <c r="A10" s="607" t="n">
        <v>0</v>
      </c>
      <c r="B10" s="608" t="s">
        <v>551</v>
      </c>
      <c r="C10" s="609" t="s">
        <v>552</v>
      </c>
      <c r="D10" s="610" t="n">
        <v>91</v>
      </c>
      <c r="E10" s="611" t="n">
        <v>92</v>
      </c>
    </row>
    <row customHeight="1" ht="8.1" r="11" s="349" spans="1:5">
      <c r="A11" s="597" t="n">
        <v>0</v>
      </c>
      <c r="B11" s="612" t="n"/>
      <c r="C11" s="374" t="n"/>
      <c r="D11" s="374" t="n"/>
      <c r="E11" s="613" t="n"/>
    </row>
    <row customHeight="1" ht="15.95" r="12" s="349" spans="1:5">
      <c r="A12" s="597" t="n">
        <v>0</v>
      </c>
      <c r="B12" s="614" t="s">
        <v>14</v>
      </c>
      <c r="C12" s="615" t="s">
        <v>18</v>
      </c>
      <c r="D12" s="605" t="n">
        <v>28848.742</v>
      </c>
      <c r="E12" s="606" t="n">
        <v>26607.724</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96</v>
      </c>
      <c r="E16" s="619" t="n">
        <v>97</v>
      </c>
    </row>
    <row customHeight="1" ht="12.75" r="17" s="349" spans="1:5">
      <c r="A17" s="597" t="n">
        <v>0</v>
      </c>
      <c r="B17" s="621" t="s">
        <v>557</v>
      </c>
      <c r="C17" s="617" t="s">
        <v>558</v>
      </c>
      <c r="D17" s="618" t="n">
        <v>0</v>
      </c>
      <c r="E17" s="619" t="n">
        <v>0</v>
      </c>
    </row>
    <row customHeight="1" ht="12.8" r="18" s="349" spans="1:5">
      <c r="A18" s="597" t="n">
        <v>0</v>
      </c>
      <c r="C18" s="620" t="s">
        <v>559</v>
      </c>
      <c r="D18" s="618" t="n">
        <v>968.2520000000001</v>
      </c>
      <c r="E18" s="619" t="n">
        <v>1602.627</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-9.428000000000001</v>
      </c>
      <c r="E21" s="619" t="n">
        <v>410.376</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-95.197</v>
      </c>
      <c r="E26" s="619" t="n">
        <v>-242.408</v>
      </c>
    </row>
    <row customHeight="1" ht="12.8" r="27" s="349" spans="1:5">
      <c r="A27" s="597" t="n">
        <v>0</v>
      </c>
      <c r="B27" s="622" t="n"/>
      <c r="C27" s="620" t="s">
        <v>568</v>
      </c>
      <c r="D27" s="618" t="n">
        <v>0</v>
      </c>
      <c r="E27" s="619" t="n">
        <v>0</v>
      </c>
    </row>
    <row customHeight="1" ht="30" r="28" s="349" spans="1:5">
      <c r="A28" s="597" t="n">
        <v>0</v>
      </c>
      <c r="B28" s="623" t="s">
        <v>569</v>
      </c>
      <c r="C28" s="620" t="s">
        <v>570</v>
      </c>
      <c r="D28" s="618" t="n">
        <v>5</v>
      </c>
      <c r="E28" s="619" t="n">
        <v>5</v>
      </c>
    </row>
    <row customHeight="1" ht="30" r="29" s="349" spans="1:5">
      <c r="A29" s="597" t="n">
        <v>0</v>
      </c>
      <c r="B29" s="623" t="s">
        <v>571</v>
      </c>
      <c r="C29" s="620" t="s">
        <v>552</v>
      </c>
      <c r="D29" s="618" t="n">
        <v>52</v>
      </c>
      <c r="E29" s="619" t="n">
        <v>52</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2190</v>
      </c>
      <c r="E34" s="631" t="n">
        <v>2369.052</v>
      </c>
    </row>
    <row customHeight="1" ht="20.1" r="35" s="349" spans="1:5">
      <c r="A35" s="597" t="n">
        <v>1</v>
      </c>
      <c r="B35" s="608" t="s">
        <v>551</v>
      </c>
      <c r="C35" s="609" t="s">
        <v>552</v>
      </c>
      <c r="D35" s="610" t="n">
        <v>92</v>
      </c>
      <c r="E35" s="611" t="n">
        <v>92</v>
      </c>
    </row>
    <row customHeight="1" ht="8.1" r="36" s="349" spans="1:5">
      <c r="A36" s="597" t="n">
        <v>1</v>
      </c>
      <c r="B36" s="612" t="n"/>
      <c r="C36" s="374" t="n"/>
      <c r="D36" s="374" t="n"/>
      <c r="E36" s="613" t="n"/>
    </row>
    <row customHeight="1" ht="15.95" r="37" s="349" spans="1:5">
      <c r="A37" s="597" t="n">
        <v>1</v>
      </c>
      <c r="B37" s="614" t="s">
        <v>14</v>
      </c>
      <c r="C37" s="632" t="s">
        <v>18</v>
      </c>
      <c r="D37" s="630" t="n">
        <v>2248.129</v>
      </c>
      <c r="E37" s="631" t="n">
        <v>2483.057</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91</v>
      </c>
      <c r="E41" s="619" t="n">
        <v>91</v>
      </c>
    </row>
    <row customHeight="1" ht="12.75" r="42" s="349" spans="1:5">
      <c r="A42" s="597" t="n">
        <v>1</v>
      </c>
      <c r="B42" s="621" t="s">
        <v>557</v>
      </c>
      <c r="C42" s="617" t="s">
        <v>558</v>
      </c>
      <c r="D42" s="618" t="n">
        <v>0</v>
      </c>
      <c r="E42" s="619" t="n">
        <v>0</v>
      </c>
    </row>
    <row customHeight="1" ht="12.8" r="43" s="349" spans="1:5">
      <c r="A43" s="597" t="n"/>
      <c r="C43" s="620" t="s">
        <v>559</v>
      </c>
      <c r="D43" s="618" t="n">
        <v>29.168</v>
      </c>
      <c r="E43" s="619" t="n">
        <v>74.751</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-71.476</v>
      </c>
      <c r="E48" s="619" t="n">
        <v>-69.59100000000001</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3</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673.928</v>
      </c>
      <c r="E11" s="422" t="n">
        <v>967.322</v>
      </c>
      <c r="F11" s="421" t="n">
        <v>662.7910000000001</v>
      </c>
      <c r="G11" s="422" t="n">
        <v>810.52</v>
      </c>
    </row>
    <row customHeight="1" ht="12.8" r="12" s="349" spans="1:7">
      <c r="A12" s="365" t="n">
        <v>0</v>
      </c>
      <c r="B12" s="420" t="s">
        <v>29</v>
      </c>
      <c r="D12" s="421" t="n">
        <v>1268.78</v>
      </c>
      <c r="E12" s="422" t="n">
        <v>982.668</v>
      </c>
      <c r="F12" s="421" t="n">
        <v>648.277</v>
      </c>
      <c r="G12" s="422" t="n">
        <v>942.606</v>
      </c>
    </row>
    <row customHeight="1" ht="12.8" r="13" s="349" spans="1:7">
      <c r="A13" s="365" t="n">
        <v>0</v>
      </c>
      <c r="B13" s="420" t="s">
        <v>30</v>
      </c>
      <c r="D13" s="421" t="n">
        <v>1147.123</v>
      </c>
      <c r="E13" s="422" t="n">
        <v>919.614</v>
      </c>
      <c r="F13" s="421" t="n">
        <v>1266.668</v>
      </c>
      <c r="G13" s="422" t="n">
        <v>1040.778</v>
      </c>
    </row>
    <row customHeight="1" ht="12.8" r="14" s="349" spans="1:7">
      <c r="A14" s="365" t="n">
        <v>0</v>
      </c>
      <c r="B14" s="420" t="s">
        <v>31</v>
      </c>
      <c r="C14" s="420" t="n"/>
      <c r="D14" s="423" t="n">
        <v>1007.526</v>
      </c>
      <c r="E14" s="424" t="n">
        <v>1067.748</v>
      </c>
      <c r="F14" s="423" t="n">
        <v>1593.911</v>
      </c>
      <c r="G14" s="424" t="n">
        <v>2005.138</v>
      </c>
    </row>
    <row customHeight="1" ht="12.8" r="15" s="349" spans="1:7">
      <c r="A15" s="365" t="n">
        <v>0</v>
      </c>
      <c r="B15" s="420" t="s">
        <v>32</v>
      </c>
      <c r="C15" s="420" t="n"/>
      <c r="D15" s="423" t="n">
        <v>1854.244</v>
      </c>
      <c r="E15" s="424" t="n">
        <v>2709.846</v>
      </c>
      <c r="F15" s="423" t="n">
        <v>1511.639</v>
      </c>
      <c r="G15" s="424" t="n">
        <v>2487.843</v>
      </c>
    </row>
    <row customHeight="1" ht="12.8" r="16" s="349" spans="1:7">
      <c r="A16" s="365" t="n">
        <v>0</v>
      </c>
      <c r="B16" s="420" t="s">
        <v>33</v>
      </c>
      <c r="C16" s="420" t="n"/>
      <c r="D16" s="423" t="n">
        <v>2277.563</v>
      </c>
      <c r="E16" s="424" t="n">
        <v>2557.724</v>
      </c>
      <c r="F16" s="423" t="n">
        <v>1714.755</v>
      </c>
      <c r="G16" s="424" t="n">
        <v>2361.678</v>
      </c>
    </row>
    <row customHeight="1" ht="12.8" r="17" s="349" spans="1:7">
      <c r="A17" s="365" t="n">
        <v>0</v>
      </c>
      <c r="B17" s="420" t="s">
        <v>34</v>
      </c>
      <c r="C17" s="420" t="n"/>
      <c r="D17" s="423" t="n">
        <v>1786.273</v>
      </c>
      <c r="E17" s="424" t="n">
        <v>2685.158</v>
      </c>
      <c r="F17" s="423" t="n">
        <v>6892.907</v>
      </c>
      <c r="G17" s="424" t="n">
        <v>8959.546</v>
      </c>
    </row>
    <row customHeight="1" ht="12.8" r="18" s="349" spans="1:7">
      <c r="A18" s="365" t="n">
        <v>0</v>
      </c>
      <c r="B18" s="420" t="s">
        <v>35</v>
      </c>
      <c r="D18" s="421" t="n">
        <v>7146.115</v>
      </c>
      <c r="E18" s="422" t="n">
        <v>9032.875</v>
      </c>
      <c r="F18" s="421" t="n">
        <v>9602.517</v>
      </c>
      <c r="G18" s="422" t="n">
        <v>7122.531</v>
      </c>
    </row>
    <row customHeight="1" ht="12.8" r="19" s="349" spans="1:7">
      <c r="A19" s="365" t="n">
        <v>0</v>
      </c>
      <c r="B19" s="420" t="s">
        <v>36</v>
      </c>
      <c r="D19" s="421" t="n">
        <v>10736.779</v>
      </c>
      <c r="E19" s="422" t="n">
        <v>7925.786</v>
      </c>
      <c r="F19" s="421" t="n">
        <v>1445.538</v>
      </c>
      <c r="G19" s="422" t="n">
        <v>877.0840000000001</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122.626</v>
      </c>
      <c r="E24" s="422" t="n">
        <v>118.047</v>
      </c>
      <c r="F24" s="421" t="n">
        <v>26.176</v>
      </c>
      <c r="G24" s="422" t="n">
        <v>41.019</v>
      </c>
    </row>
    <row customHeight="1" ht="12.8" r="25" s="349" spans="1:7">
      <c r="A25" s="365" t="n">
        <v>1</v>
      </c>
      <c r="B25" s="420" t="s">
        <v>29</v>
      </c>
      <c r="D25" s="421" t="n">
        <v>22.089</v>
      </c>
      <c r="E25" s="422" t="n">
        <v>18.789</v>
      </c>
      <c r="F25" s="421" t="n">
        <v>123.299</v>
      </c>
      <c r="G25" s="422" t="n">
        <v>132.274</v>
      </c>
    </row>
    <row customHeight="1" ht="12.8" r="26" s="349" spans="1:7">
      <c r="A26" s="365" t="n">
        <v>1</v>
      </c>
      <c r="B26" s="420" t="s">
        <v>30</v>
      </c>
      <c r="D26" s="421" t="n">
        <v>42.842</v>
      </c>
      <c r="E26" s="422" t="n">
        <v>19.405</v>
      </c>
      <c r="F26" s="421" t="n">
        <v>21.653</v>
      </c>
      <c r="G26" s="422" t="n">
        <v>19.375</v>
      </c>
    </row>
    <row customHeight="1" ht="12.8" r="27" s="349" spans="1:7">
      <c r="A27" s="365" t="n">
        <v>1</v>
      </c>
      <c r="B27" s="420" t="s">
        <v>31</v>
      </c>
      <c r="C27" s="420" t="n"/>
      <c r="D27" s="423" t="n">
        <v>70.705</v>
      </c>
      <c r="E27" s="424" t="n">
        <v>22.884</v>
      </c>
      <c r="F27" s="423" t="n">
        <v>168.09</v>
      </c>
      <c r="G27" s="424" t="n">
        <v>42.845</v>
      </c>
    </row>
    <row customHeight="1" ht="12.8" r="28" s="349" spans="1:7">
      <c r="A28" s="365" t="n">
        <v>1</v>
      </c>
      <c r="B28" s="420" t="s">
        <v>32</v>
      </c>
      <c r="C28" s="420" t="n"/>
      <c r="D28" s="423" t="n">
        <v>63.038</v>
      </c>
      <c r="E28" s="424" t="n">
        <v>49.767</v>
      </c>
      <c r="F28" s="423" t="n">
        <v>62.559</v>
      </c>
      <c r="G28" s="424" t="n">
        <v>50.828</v>
      </c>
    </row>
    <row customHeight="1" ht="12.8" r="29" s="349" spans="1:7">
      <c r="A29" s="365" t="n">
        <v>1</v>
      </c>
      <c r="B29" s="420" t="s">
        <v>33</v>
      </c>
      <c r="C29" s="420" t="n"/>
      <c r="D29" s="423" t="n">
        <v>173.005</v>
      </c>
      <c r="E29" s="424" t="n">
        <v>13.591</v>
      </c>
      <c r="F29" s="423" t="n">
        <v>173.005</v>
      </c>
      <c r="G29" s="424" t="n">
        <v>15.581</v>
      </c>
    </row>
    <row customHeight="1" ht="12.8" r="30" s="349" spans="1:7">
      <c r="A30" s="365" t="n">
        <v>1</v>
      </c>
      <c r="B30" s="420" t="s">
        <v>34</v>
      </c>
      <c r="C30" s="420" t="n"/>
      <c r="D30" s="423" t="n">
        <v>76.949</v>
      </c>
      <c r="E30" s="424" t="n">
        <v>10.716</v>
      </c>
      <c r="F30" s="423" t="n">
        <v>528.9</v>
      </c>
      <c r="G30" s="424" t="n">
        <v>463.971</v>
      </c>
    </row>
    <row customHeight="1" ht="12.8" r="31" s="349" spans="1:7">
      <c r="A31" s="365" t="n">
        <v>1</v>
      </c>
      <c r="B31" s="420" t="s">
        <v>35</v>
      </c>
      <c r="D31" s="421" t="n">
        <v>504.477</v>
      </c>
      <c r="E31" s="422" t="n">
        <v>557.529</v>
      </c>
      <c r="F31" s="421" t="n">
        <v>1212.325</v>
      </c>
      <c r="G31" s="422" t="n">
        <v>1551.127</v>
      </c>
    </row>
    <row customHeight="1" ht="12.8" r="32" s="349" spans="1:7">
      <c r="A32" s="365" t="n">
        <v>1</v>
      </c>
      <c r="B32" s="420" t="s">
        <v>36</v>
      </c>
      <c r="D32" s="423" t="n">
        <v>1114.269</v>
      </c>
      <c r="E32" s="424" t="n">
        <v>1437.402</v>
      </c>
      <c r="F32" s="423" t="n">
        <v>53.045</v>
      </c>
      <c r="G32" s="424" t="n">
        <v>166.037</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17084.892</v>
      </c>
      <c r="E9" s="435" t="n">
        <v>16332.043</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3239.035</v>
      </c>
      <c r="E10" s="437" t="n">
        <v>2768.847</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2264.903</v>
      </c>
      <c r="E11" s="437" t="n">
        <v>2168.711</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5408.498000000001</v>
      </c>
      <c r="E12" s="437" t="n">
        <v>4566.709</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167.606</v>
      </c>
      <c r="E21" s="422" t="n">
        <v>208.069</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579.0550000000001</v>
      </c>
      <c r="E22" s="437" t="n">
        <v>763.5210000000001</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1501.468</v>
      </c>
      <c r="E23" s="443" t="n">
        <v>1511.467</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3996.042</v>
      </c>
      <c r="H16" s="483" t="n">
        <v>14309.776</v>
      </c>
      <c r="I16" s="483" t="n">
        <v>4890.534</v>
      </c>
      <c r="J16" s="483" t="n">
        <v>12.779</v>
      </c>
      <c r="K16" s="483" t="n">
        <v>0.582</v>
      </c>
      <c r="L16" s="483">
        <f>SUM(M16:R16)</f>
        <v/>
      </c>
      <c r="M16" s="483" t="n">
        <v>3084.31</v>
      </c>
      <c r="N16" s="483" t="n">
        <v>1384.424</v>
      </c>
      <c r="O16" s="483" t="n">
        <v>8.903</v>
      </c>
      <c r="P16" s="483" t="n">
        <v>309.973</v>
      </c>
      <c r="Q16" s="483" t="n">
        <v>0</v>
      </c>
      <c r="R16" s="483" t="n">
        <v>0</v>
      </c>
      <c r="S16" s="484" t="n">
        <v>12.588</v>
      </c>
      <c r="T16" s="483" t="n">
        <v>13.464</v>
      </c>
    </row>
    <row customHeight="1" ht="12.75" r="17" s="349" spans="1:20">
      <c r="B17" s="348" t="n"/>
      <c r="C17" s="477" t="n"/>
      <c r="D17" s="477">
        <f>"year "&amp;(AktJahr-1)</f>
        <v/>
      </c>
      <c r="E17" s="485">
        <f>F17+L17</f>
        <v/>
      </c>
      <c r="F17" s="485">
        <f>SUM(G17:K17)</f>
        <v/>
      </c>
      <c r="G17" s="485" t="n">
        <v>3701.118</v>
      </c>
      <c r="H17" s="485" t="n">
        <v>13430.389</v>
      </c>
      <c r="I17" s="485" t="n">
        <v>4536.247</v>
      </c>
      <c r="J17" s="485" t="n">
        <v>15.478</v>
      </c>
      <c r="K17" s="485" t="n">
        <v>0.6980000000000001</v>
      </c>
      <c r="L17" s="485">
        <f>SUM(M17:R17)</f>
        <v/>
      </c>
      <c r="M17" s="485" t="n">
        <v>2659.694</v>
      </c>
      <c r="N17" s="485" t="n">
        <v>1196.092</v>
      </c>
      <c r="O17" s="485" t="n">
        <v>10.24</v>
      </c>
      <c r="P17" s="485" t="n">
        <v>286.354</v>
      </c>
      <c r="Q17" s="485" t="n">
        <v>0</v>
      </c>
      <c r="R17" s="485" t="n">
        <v>0</v>
      </c>
      <c r="S17" s="486" t="n">
        <v>9.755000000000001</v>
      </c>
      <c r="T17" s="485" t="n">
        <v>11.25</v>
      </c>
    </row>
    <row customHeight="1" ht="12.8" r="18" s="349" spans="1:20">
      <c r="B18" s="361" t="s">
        <v>77</v>
      </c>
      <c r="C18" s="481" t="s">
        <v>78</v>
      </c>
      <c r="D18" s="482">
        <f>$D$16</f>
        <v/>
      </c>
      <c r="E18" s="483">
        <f>F18+L18</f>
        <v/>
      </c>
      <c r="F18" s="483">
        <f>SUM(G18:K18)</f>
        <v/>
      </c>
      <c r="G18" s="483" t="n">
        <v>2653.868</v>
      </c>
      <c r="H18" s="483" t="n">
        <v>11885.314</v>
      </c>
      <c r="I18" s="483" t="n">
        <v>4608.367</v>
      </c>
      <c r="J18" s="483" t="n">
        <v>12.779</v>
      </c>
      <c r="K18" s="483" t="n">
        <v>0.582</v>
      </c>
      <c r="L18" s="483">
        <f>SUM(M18:R18)</f>
        <v/>
      </c>
      <c r="M18" s="483" t="n">
        <v>2041.478</v>
      </c>
      <c r="N18" s="483" t="n">
        <v>825.018</v>
      </c>
      <c r="O18" s="483" t="n">
        <v>8.903</v>
      </c>
      <c r="P18" s="483" t="n">
        <v>224.506</v>
      </c>
      <c r="Q18" s="483" t="n">
        <v>0</v>
      </c>
      <c r="R18" s="483" t="n">
        <v>0</v>
      </c>
      <c r="S18" s="484" t="n">
        <v>11.397</v>
      </c>
      <c r="T18" s="483" t="n">
        <v>12.263</v>
      </c>
    </row>
    <row customHeight="1" ht="12.8" r="19" s="349" spans="1:20">
      <c r="B19" s="348" t="n"/>
      <c r="C19" s="477" t="n"/>
      <c r="D19" s="477">
        <f>$D$17</f>
        <v/>
      </c>
      <c r="E19" s="485">
        <f>F19+L19</f>
        <v/>
      </c>
      <c r="F19" s="485">
        <f>SUM(G19:K19)</f>
        <v/>
      </c>
      <c r="G19" s="485" t="n">
        <v>2498.693</v>
      </c>
      <c r="H19" s="485" t="n">
        <v>11184.956</v>
      </c>
      <c r="I19" s="485" t="n">
        <v>4350.16</v>
      </c>
      <c r="J19" s="485" t="n">
        <v>15.478</v>
      </c>
      <c r="K19" s="485" t="n">
        <v>0.6980000000000001</v>
      </c>
      <c r="L19" s="485">
        <f>SUM(M19:R19)</f>
        <v/>
      </c>
      <c r="M19" s="485" t="n">
        <v>1808.539</v>
      </c>
      <c r="N19" s="485" t="n">
        <v>740.128</v>
      </c>
      <c r="O19" s="485" t="n">
        <v>10.24</v>
      </c>
      <c r="P19" s="485" t="n">
        <v>202.49</v>
      </c>
      <c r="Q19" s="485" t="n">
        <v>0</v>
      </c>
      <c r="R19" s="485" t="n">
        <v>0</v>
      </c>
      <c r="S19" s="486" t="n">
        <v>9.561999999999999</v>
      </c>
      <c r="T19" s="485" t="n">
        <v>11.039</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29.64</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33.708</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19.26</v>
      </c>
      <c r="J30" s="483" t="n">
        <v>0</v>
      </c>
      <c r="K30" s="483" t="n">
        <v>0</v>
      </c>
      <c r="L30" s="483">
        <f>SUM(M30:R30)</f>
        <v/>
      </c>
      <c r="M30" s="483" t="n">
        <v>239.339</v>
      </c>
      <c r="N30" s="483" t="n">
        <v>62.896</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7.44</v>
      </c>
      <c r="J31" s="485" t="n">
        <v>0</v>
      </c>
      <c r="K31" s="485" t="n">
        <v>0</v>
      </c>
      <c r="L31" s="485">
        <f>SUM(M31:R31)</f>
        <v/>
      </c>
      <c r="M31" s="485" t="n">
        <v>194.869</v>
      </c>
      <c r="N31" s="485" t="n">
        <v>11.846</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268.016</v>
      </c>
      <c r="N34" s="483" t="n">
        <v>42.575</v>
      </c>
      <c r="O34" s="483" t="n">
        <v>0</v>
      </c>
      <c r="P34" s="483" t="n">
        <v>7.222</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289.68</v>
      </c>
      <c r="N35" s="485" t="n">
        <v>85.51000000000001</v>
      </c>
      <c r="O35" s="485" t="n">
        <v>0</v>
      </c>
      <c r="P35" s="485" t="n">
        <v>7.459000000000001</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64.90000000000001</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33.5</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182.065</v>
      </c>
      <c r="J48" s="483" t="n">
        <v>0</v>
      </c>
      <c r="K48" s="483" t="n">
        <v>0</v>
      </c>
      <c r="L48" s="483">
        <f>SUM(M48:R48)</f>
        <v/>
      </c>
      <c r="M48" s="483" t="n">
        <v>69.804</v>
      </c>
      <c r="N48" s="483" t="n">
        <v>96.916</v>
      </c>
      <c r="O48" s="483" t="n">
        <v>0</v>
      </c>
      <c r="P48" s="483" t="n">
        <v>4.149</v>
      </c>
      <c r="Q48" s="483" t="n">
        <v>0</v>
      </c>
      <c r="R48" s="483" t="n">
        <v>0</v>
      </c>
      <c r="S48" s="484" t="n">
        <v>0</v>
      </c>
      <c r="T48" s="483" t="n">
        <v>0</v>
      </c>
    </row>
    <row customHeight="1" ht="12.8" r="49" s="349" spans="1:20">
      <c r="B49" s="348" t="n"/>
      <c r="C49" s="477" t="n"/>
      <c r="D49" s="477">
        <f>$D$17</f>
        <v/>
      </c>
      <c r="E49" s="485">
        <f>F49+L49</f>
        <v/>
      </c>
      <c r="F49" s="485">
        <f>SUM(G49:K49)</f>
        <v/>
      </c>
      <c r="G49" s="485" t="n">
        <v>10.375</v>
      </c>
      <c r="H49" s="485" t="n">
        <v>0</v>
      </c>
      <c r="I49" s="485" t="n">
        <v>154.325</v>
      </c>
      <c r="J49" s="485" t="n">
        <v>0</v>
      </c>
      <c r="K49" s="485" t="n">
        <v>0</v>
      </c>
      <c r="L49" s="485">
        <f>SUM(M49:R49)</f>
        <v/>
      </c>
      <c r="M49" s="485" t="n">
        <v>69.10000000000001</v>
      </c>
      <c r="N49" s="485" t="n">
        <v>57.39</v>
      </c>
      <c r="O49" s="485" t="n">
        <v>0</v>
      </c>
      <c r="P49" s="485" t="n">
        <v>4.149</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0.003</v>
      </c>
      <c r="I50" s="483" t="n">
        <v>0</v>
      </c>
      <c r="J50" s="483" t="n">
        <v>0</v>
      </c>
      <c r="K50" s="483" t="n">
        <v>0</v>
      </c>
      <c r="L50" s="483">
        <f>SUM(M50:R50)</f>
        <v/>
      </c>
      <c r="M50" s="483" t="n">
        <v>36.24</v>
      </c>
      <c r="N50" s="483" t="n">
        <v>105.365</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0.005</v>
      </c>
      <c r="I51" s="485" t="n">
        <v>0</v>
      </c>
      <c r="J51" s="485" t="n">
        <v>0</v>
      </c>
      <c r="K51" s="485" t="n">
        <v>0</v>
      </c>
      <c r="L51" s="485">
        <f>SUM(M51:R51)</f>
        <v/>
      </c>
      <c r="M51" s="485" t="n">
        <v>17.28</v>
      </c>
      <c r="N51" s="485" t="n">
        <v>106.441</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89.35000000000001</v>
      </c>
      <c r="N64" s="483" t="n">
        <v>229.423</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69.26900000000001</v>
      </c>
      <c r="N65" s="485" t="n">
        <v>169.731</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1342.174</v>
      </c>
      <c r="H78" s="483" t="n">
        <v>2424.459</v>
      </c>
      <c r="I78" s="483" t="n">
        <v>0</v>
      </c>
      <c r="J78" s="483" t="n">
        <v>0</v>
      </c>
      <c r="K78" s="483" t="n">
        <v>0</v>
      </c>
      <c r="L78" s="483">
        <f>SUM(M78:R78)</f>
        <v/>
      </c>
      <c r="M78" s="483" t="n">
        <v>0</v>
      </c>
      <c r="N78" s="483" t="n">
        <v>0</v>
      </c>
      <c r="O78" s="483" t="n">
        <v>0</v>
      </c>
      <c r="P78" s="483" t="n">
        <v>0</v>
      </c>
      <c r="Q78" s="483" t="n">
        <v>0</v>
      </c>
      <c r="R78" s="483" t="n">
        <v>0</v>
      </c>
      <c r="S78" s="484" t="n">
        <v>1.191</v>
      </c>
      <c r="T78" s="483" t="n">
        <v>1.201</v>
      </c>
    </row>
    <row customHeight="1" ht="12.8" r="79" s="349" spans="1:20">
      <c r="B79" s="348" t="n"/>
      <c r="C79" s="477" t="n"/>
      <c r="D79" s="477">
        <f>$D$17</f>
        <v/>
      </c>
      <c r="E79" s="485">
        <f>F79+L79</f>
        <v/>
      </c>
      <c r="F79" s="485">
        <f>SUM(G79:K79)</f>
        <v/>
      </c>
      <c r="G79" s="485" t="n">
        <v>1192.05</v>
      </c>
      <c r="H79" s="485" t="n">
        <v>2245.428</v>
      </c>
      <c r="I79" s="485" t="n">
        <v>0</v>
      </c>
      <c r="J79" s="485" t="n">
        <v>0</v>
      </c>
      <c r="K79" s="485" t="n">
        <v>0</v>
      </c>
      <c r="L79" s="485">
        <f>SUM(M79:R79)</f>
        <v/>
      </c>
      <c r="M79" s="485" t="n">
        <v>0</v>
      </c>
      <c r="N79" s="485" t="n">
        <v>0</v>
      </c>
      <c r="O79" s="485" t="n">
        <v>0</v>
      </c>
      <c r="P79" s="485" t="n">
        <v>0</v>
      </c>
      <c r="Q79" s="485" t="n">
        <v>0</v>
      </c>
      <c r="R79" s="485" t="n">
        <v>0</v>
      </c>
      <c r="S79" s="486" t="n">
        <v>0.193</v>
      </c>
      <c r="T79" s="485" t="n">
        <v>0.211</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80.842</v>
      </c>
      <c r="J84" s="483" t="n">
        <v>0</v>
      </c>
      <c r="K84" s="483" t="n">
        <v>0</v>
      </c>
      <c r="L84" s="483">
        <f>SUM(M84:R84)</f>
        <v/>
      </c>
      <c r="M84" s="483" t="n">
        <v>245.543</v>
      </c>
      <c r="N84" s="483" t="n">
        <v>22.231</v>
      </c>
      <c r="O84" s="483" t="n">
        <v>0</v>
      </c>
      <c r="P84" s="483" t="n">
        <v>74.096</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24.322</v>
      </c>
      <c r="J85" s="485" t="n">
        <v>0</v>
      </c>
      <c r="K85" s="485" t="n">
        <v>0</v>
      </c>
      <c r="L85" s="485">
        <f>SUM(M85:R85)</f>
        <v/>
      </c>
      <c r="M85" s="485" t="n">
        <v>143.749</v>
      </c>
      <c r="N85" s="485" t="n">
        <v>25.046</v>
      </c>
      <c r="O85" s="485" t="n">
        <v>0</v>
      </c>
      <c r="P85" s="485" t="n">
        <v>72.256</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120</v>
      </c>
      <c r="H12" s="483" t="n">
        <v>1770.375</v>
      </c>
      <c r="I12" s="483" t="n">
        <v>167.521</v>
      </c>
      <c r="J12" s="525" t="n">
        <v>163.18</v>
      </c>
      <c r="K12" s="524" t="n">
        <v>0</v>
      </c>
      <c r="L12" s="483" t="n">
        <v>15</v>
      </c>
      <c r="M12" s="483" t="n">
        <v>12.053</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164.719</v>
      </c>
      <c r="H13" s="530" t="n">
        <v>1808.863</v>
      </c>
      <c r="I13" s="530" t="n">
        <v>216.437</v>
      </c>
      <c r="J13" s="531" t="n">
        <v>162.618</v>
      </c>
      <c r="K13" s="529" t="n">
        <v>100</v>
      </c>
      <c r="L13" s="530" t="n">
        <v>15</v>
      </c>
      <c r="M13" s="530" t="n">
        <v>15.42</v>
      </c>
      <c r="N13" s="532" t="n">
        <v>0</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0</v>
      </c>
      <c r="G14" s="524" t="n">
        <v>0</v>
      </c>
      <c r="H14" s="483" t="n">
        <v>1657.033</v>
      </c>
      <c r="I14" s="483" t="n">
        <v>167.521</v>
      </c>
      <c r="J14" s="525" t="n">
        <v>163.18</v>
      </c>
      <c r="K14" s="524" t="n">
        <v>0</v>
      </c>
      <c r="L14" s="483" t="n">
        <v>0</v>
      </c>
      <c r="M14" s="483" t="n">
        <v>12.053</v>
      </c>
      <c r="N14" s="526" t="n">
        <v>0</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0</v>
      </c>
      <c r="G15" s="529" t="n">
        <v>0</v>
      </c>
      <c r="H15" s="530" t="n">
        <v>1697.032</v>
      </c>
      <c r="I15" s="530" t="n">
        <v>216.437</v>
      </c>
      <c r="J15" s="531" t="n">
        <v>162.618</v>
      </c>
      <c r="K15" s="529" t="n">
        <v>0</v>
      </c>
      <c r="L15" s="530" t="n">
        <v>0</v>
      </c>
      <c r="M15" s="530" t="n">
        <v>15.42</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50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50</v>
      </c>
      <c r="I17" s="530" t="n">
        <v>0</v>
      </c>
      <c r="J17" s="531" t="n">
        <v>0</v>
      </c>
      <c r="K17" s="529" t="n">
        <v>100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120</v>
      </c>
      <c r="H46" s="483" t="n">
        <v>35</v>
      </c>
      <c r="I46" s="483" t="n">
        <v>0</v>
      </c>
      <c r="J46" s="525" t="n">
        <v>0</v>
      </c>
      <c r="K46" s="524" t="n">
        <v>0</v>
      </c>
      <c r="L46" s="483" t="n">
        <v>15</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120</v>
      </c>
      <c r="H47" s="530" t="n">
        <v>35</v>
      </c>
      <c r="I47" s="530" t="n">
        <v>0</v>
      </c>
      <c r="J47" s="531" t="n">
        <v>0</v>
      </c>
      <c r="K47" s="529" t="n">
        <v>0</v>
      </c>
      <c r="L47" s="530" t="n">
        <v>15</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44.719</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28.342</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26.831</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851.414</v>
      </c>
      <c r="F13" s="483" t="n">
        <v>0</v>
      </c>
      <c r="G13" s="483" t="n">
        <v>180</v>
      </c>
      <c r="H13" s="483" t="n">
        <v>0</v>
      </c>
      <c r="I13" s="526" t="n">
        <v>671.414</v>
      </c>
    </row>
    <row customHeight="1" ht="12.8" r="14" s="349" spans="1:9">
      <c r="B14" s="588" t="n"/>
      <c r="C14" s="436" t="n"/>
      <c r="D14" s="436">
        <f>"Jahr "&amp;(AktJahr-1)</f>
        <v/>
      </c>
      <c r="E14" s="527" t="n">
        <v>771.414</v>
      </c>
      <c r="F14" s="530" t="n">
        <v>0</v>
      </c>
      <c r="G14" s="530" t="n">
        <v>250</v>
      </c>
      <c r="H14" s="530" t="n">
        <v>0</v>
      </c>
      <c r="I14" s="532" t="n">
        <v>521.414</v>
      </c>
    </row>
    <row customHeight="1" ht="12.8" r="15" s="349" spans="1:9">
      <c r="B15" s="588" t="s">
        <v>77</v>
      </c>
      <c r="C15" s="481" t="s">
        <v>78</v>
      </c>
      <c r="D15" s="482">
        <f>$D$13</f>
        <v/>
      </c>
      <c r="E15" s="522" t="n">
        <v>593</v>
      </c>
      <c r="F15" s="483" t="n">
        <v>0</v>
      </c>
      <c r="G15" s="483" t="n">
        <v>80</v>
      </c>
      <c r="H15" s="483" t="n">
        <v>0</v>
      </c>
      <c r="I15" s="526" t="n">
        <v>513</v>
      </c>
    </row>
    <row customHeight="1" ht="12.8" r="16" s="349" spans="1:9">
      <c r="B16" s="588" t="n"/>
      <c r="C16" s="436" t="n"/>
      <c r="D16" s="436">
        <f>$D$14</f>
        <v/>
      </c>
      <c r="E16" s="527" t="n">
        <v>438</v>
      </c>
      <c r="F16" s="530" t="n">
        <v>0</v>
      </c>
      <c r="G16" s="530" t="n">
        <v>50</v>
      </c>
      <c r="H16" s="530" t="n">
        <v>0</v>
      </c>
      <c r="I16" s="532" t="n">
        <v>388</v>
      </c>
    </row>
    <row customHeight="1" ht="12.8" r="17" s="349" spans="1:9">
      <c r="B17" s="589" t="s">
        <v>79</v>
      </c>
      <c r="C17" s="481" t="s">
        <v>80</v>
      </c>
      <c r="D17" s="482">
        <f>$D$13</f>
        <v/>
      </c>
      <c r="E17" s="522" t="n">
        <v>38</v>
      </c>
      <c r="F17" s="483" t="n">
        <v>0</v>
      </c>
      <c r="G17" s="483" t="n">
        <v>0</v>
      </c>
      <c r="H17" s="483" t="n">
        <v>0</v>
      </c>
      <c r="I17" s="526" t="n">
        <v>38</v>
      </c>
    </row>
    <row customHeight="1" ht="12.8" r="18" s="349" spans="1:9">
      <c r="B18" s="588" t="n"/>
      <c r="C18" s="436" t="n"/>
      <c r="D18" s="436">
        <f>$D$14</f>
        <v/>
      </c>
      <c r="E18" s="527" t="n">
        <v>38</v>
      </c>
      <c r="F18" s="530" t="n">
        <v>0</v>
      </c>
      <c r="G18" s="530" t="n">
        <v>0</v>
      </c>
      <c r="H18" s="530" t="n">
        <v>0</v>
      </c>
      <c r="I18" s="532" t="n">
        <v>38</v>
      </c>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v>50</v>
      </c>
      <c r="F25" s="483" t="n">
        <v>0</v>
      </c>
      <c r="G25" s="483" t="n">
        <v>0</v>
      </c>
      <c r="H25" s="483" t="n">
        <v>0</v>
      </c>
      <c r="I25" s="526" t="n">
        <v>50</v>
      </c>
    </row>
    <row customHeight="1" ht="12.8" r="26" s="349" spans="1:9">
      <c r="B26" s="588" t="n"/>
      <c r="C26" s="436" t="n"/>
      <c r="D26" s="436">
        <f>$D$14</f>
        <v/>
      </c>
      <c r="E26" s="527" t="n">
        <v>25</v>
      </c>
      <c r="F26" s="530" t="n">
        <v>0</v>
      </c>
      <c r="G26" s="530" t="n">
        <v>0</v>
      </c>
      <c r="H26" s="530" t="n">
        <v>0</v>
      </c>
      <c r="I26" s="532" t="n">
        <v>25</v>
      </c>
    </row>
    <row customHeight="1" ht="12.8" r="27" s="349" spans="1:9">
      <c r="B27" s="588" t="s">
        <v>89</v>
      </c>
      <c r="C27" s="481" t="s">
        <v>90</v>
      </c>
      <c r="D27" s="482">
        <f>$D$13</f>
        <v/>
      </c>
      <c r="E27" s="522" t="n">
        <v>60</v>
      </c>
      <c r="F27" s="483" t="n">
        <v>0</v>
      </c>
      <c r="G27" s="483" t="n">
        <v>0</v>
      </c>
      <c r="H27" s="483" t="n">
        <v>0</v>
      </c>
      <c r="I27" s="526" t="n">
        <v>60</v>
      </c>
    </row>
    <row customHeight="1" ht="12.8" r="28" s="349" spans="1:9">
      <c r="B28" s="588" t="n"/>
      <c r="C28" s="436" t="n"/>
      <c r="D28" s="436">
        <f>$D$14</f>
        <v/>
      </c>
      <c r="E28" s="527" t="n">
        <v>60</v>
      </c>
      <c r="F28" s="530" t="n">
        <v>0</v>
      </c>
      <c r="G28" s="530" t="n">
        <v>0</v>
      </c>
      <c r="H28" s="530" t="n">
        <v>0</v>
      </c>
      <c r="I28" s="532" t="n">
        <v>60</v>
      </c>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v>100</v>
      </c>
      <c r="F41" s="483" t="n">
        <v>0</v>
      </c>
      <c r="G41" s="483" t="n">
        <v>100</v>
      </c>
      <c r="H41" s="483" t="n">
        <v>0</v>
      </c>
      <c r="I41" s="526" t="n">
        <v>0</v>
      </c>
    </row>
    <row customHeight="1" ht="12.8" r="42" s="349" spans="1:9">
      <c r="B42" s="588" t="n"/>
      <c r="C42" s="436" t="n"/>
      <c r="D42" s="436">
        <f>$D$14</f>
        <v/>
      </c>
      <c r="E42" s="527" t="n">
        <v>200</v>
      </c>
      <c r="F42" s="530" t="n">
        <v>0</v>
      </c>
      <c r="G42" s="530" t="n">
        <v>200</v>
      </c>
      <c r="H42" s="530" t="n">
        <v>0</v>
      </c>
      <c r="I42" s="532" t="n">
        <v>0</v>
      </c>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v>10.414</v>
      </c>
      <c r="F47" s="483" t="n">
        <v>0</v>
      </c>
      <c r="G47" s="483" t="n">
        <v>0</v>
      </c>
      <c r="H47" s="483" t="n">
        <v>0</v>
      </c>
      <c r="I47" s="526" t="n">
        <v>10.414</v>
      </c>
    </row>
    <row customHeight="1" ht="12.8" r="48" s="349" spans="1:9">
      <c r="B48" s="588" t="n"/>
      <c r="C48" s="436" t="n"/>
      <c r="D48" s="436">
        <f>$D$14</f>
        <v/>
      </c>
      <c r="E48" s="527" t="n">
        <v>10.414</v>
      </c>
      <c r="F48" s="530" t="n">
        <v>0</v>
      </c>
      <c r="G48" s="530" t="n">
        <v>0</v>
      </c>
      <c r="H48" s="530" t="n">
        <v>0</v>
      </c>
      <c r="I48" s="532" t="n">
        <v>10.414</v>
      </c>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