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000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DSK Hyp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Stephanstraße 14 - 16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60313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668196 - 0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668196 - 7444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information@dskhyp.de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www.dskhyp.de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137.5</v>
      </c>
      <c r="E21" s="378" t="n">
        <v>213</v>
      </c>
      <c r="F21" s="377" t="n">
        <v>155.839</v>
      </c>
      <c r="G21" s="378" t="n">
        <v>254.168</v>
      </c>
      <c r="H21" s="377" t="n">
        <v>151.952</v>
      </c>
      <c r="I21" s="378" t="n">
        <v>236.573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340.755</v>
      </c>
      <c r="E23" s="386" t="n">
        <v>844.991</v>
      </c>
      <c r="F23" s="385" t="n">
        <v>355.382</v>
      </c>
      <c r="G23" s="386" t="n">
        <v>877.838</v>
      </c>
      <c r="H23" s="385" t="n">
        <v>347.444</v>
      </c>
      <c r="I23" s="386" t="n">
        <v>851.99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203.255</v>
      </c>
      <c r="E28" s="400" t="n">
        <v>631.991</v>
      </c>
      <c r="F28" s="399" t="n">
        <v>199.543</v>
      </c>
      <c r="G28" s="400" t="n">
        <v>623.671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50.5</v>
      </c>
      <c r="E34" s="378" t="n">
        <v>62.5</v>
      </c>
      <c r="F34" s="377" t="n">
        <v>57.533</v>
      </c>
      <c r="G34" s="378" t="n">
        <v>73.44799999999999</v>
      </c>
      <c r="H34" s="377" t="n">
        <v>56.131</v>
      </c>
      <c r="I34" s="378" t="n">
        <v>69.36499999999999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156.847</v>
      </c>
      <c r="E36" s="386" t="n">
        <v>256.812</v>
      </c>
      <c r="F36" s="385" t="n">
        <v>162.956</v>
      </c>
      <c r="G36" s="386" t="n">
        <v>269.699</v>
      </c>
      <c r="H36" s="385" t="n">
        <v>159.474</v>
      </c>
      <c r="I36" s="386" t="n">
        <v>262.673</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106.347</v>
      </c>
      <c r="E41" s="400" t="n">
        <v>194.312</v>
      </c>
      <c r="F41" s="399" t="n">
        <v>105.423</v>
      </c>
      <c r="G41" s="400" t="n">
        <v>196.25</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137.5</v>
      </c>
      <c r="E9" s="622" t="n">
        <v>213</v>
      </c>
    </row>
    <row customHeight="1" ht="20.1" r="10" s="349">
      <c r="A10" s="623" t="n">
        <v>0</v>
      </c>
      <c r="B10" s="624" t="inlineStr">
        <is>
          <t>thereof percentage share of fixed-rate Pfandbriefe
section 28 para. 1 no. 9</t>
        </is>
      </c>
      <c r="C10" s="625" t="inlineStr">
        <is>
          <t>%</t>
        </is>
      </c>
      <c r="D10" s="626" t="n">
        <v>94.55</v>
      </c>
      <c r="E10" s="627" t="n">
        <v>94.13</v>
      </c>
    </row>
    <row customHeight="1" ht="8.1" r="11" s="349">
      <c r="A11" s="613" t="n">
        <v>0</v>
      </c>
      <c r="B11" s="628" t="n"/>
      <c r="C11" s="375" t="n"/>
      <c r="D11" s="375" t="n"/>
      <c r="E11" s="629" t="n"/>
    </row>
    <row customHeight="1" ht="15.95" r="12" s="349">
      <c r="A12" s="613" t="n">
        <v>0</v>
      </c>
      <c r="B12" s="630" t="inlineStr">
        <is>
          <t>Cover Pool</t>
        </is>
      </c>
      <c r="C12" s="631" t="inlineStr">
        <is>
          <t>(€ mn.)</t>
        </is>
      </c>
      <c r="D12" s="621" t="n">
        <v>340.755</v>
      </c>
      <c r="E12" s="622" t="n">
        <v>844.991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74.44</v>
      </c>
      <c r="E16" s="635" t="n">
        <v>61.42</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105.481</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7.1</v>
      </c>
      <c r="E28" s="635" t="n">
        <v>7.17</v>
      </c>
    </row>
    <row customHeight="1" ht="30" r="29" s="349">
      <c r="A29" s="613" t="n">
        <v>0</v>
      </c>
      <c r="B29" s="640" t="inlineStr">
        <is>
          <t>average loan-to-value ratio, weighted using the mortgage lending value
section 28 para. 2 no. 3</t>
        </is>
      </c>
      <c r="C29" s="636" t="inlineStr">
        <is>
          <t>%</t>
        </is>
      </c>
      <c r="D29" s="634" t="n">
        <v>54.1</v>
      </c>
      <c r="E29" s="635" t="n">
        <v>53.45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50.5</v>
      </c>
      <c r="E34" s="649" t="n">
        <v>62.5</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156.847</v>
      </c>
      <c r="E37" s="649" t="n">
        <v>256.812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80.87</v>
      </c>
      <c r="E41" s="635" t="n">
        <v>80.53</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28.10.2021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DSK</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DSK Hyp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35</v>
      </c>
      <c r="E11" s="425" t="n">
        <v>82.33799999999999</v>
      </c>
      <c r="F11" s="424" t="n">
        <v>5</v>
      </c>
      <c r="G11" s="425" t="n">
        <v>182.998</v>
      </c>
    </row>
    <row customHeight="1" ht="12.8" r="12" s="349">
      <c r="A12" s="365" t="n">
        <v>0</v>
      </c>
      <c r="B12" s="422" t="inlineStr">
        <is>
          <t>&gt; 0,5 years and &lt;= 1 year</t>
        </is>
      </c>
      <c r="C12" s="423" t="n"/>
      <c r="D12" s="424" t="n">
        <v>1</v>
      </c>
      <c r="E12" s="425" t="n">
        <v>20.53</v>
      </c>
      <c r="F12" s="424" t="n">
        <v>0</v>
      </c>
      <c r="G12" s="425" t="n">
        <v>184.302</v>
      </c>
    </row>
    <row customHeight="1" ht="12.8" r="13" s="349">
      <c r="A13" s="365" t="n">
        <v>0</v>
      </c>
      <c r="B13" s="422" t="inlineStr">
        <is>
          <t>&gt; 1  year and &lt;= 1,5 years</t>
        </is>
      </c>
      <c r="C13" s="423" t="n"/>
      <c r="D13" s="424" t="n">
        <v>12.5</v>
      </c>
      <c r="E13" s="425" t="n">
        <v>10.203</v>
      </c>
      <c r="F13" s="424" t="n">
        <v>35</v>
      </c>
      <c r="G13" s="425" t="n">
        <v>93.779</v>
      </c>
    </row>
    <row customHeight="1" ht="12.8" r="14" s="349">
      <c r="A14" s="365" t="n">
        <v>0</v>
      </c>
      <c r="B14" s="422" t="inlineStr">
        <is>
          <t>&gt; 1,5 years and &lt;= 2 years</t>
        </is>
      </c>
      <c r="C14" s="422" t="n"/>
      <c r="D14" s="426" t="n">
        <v>5</v>
      </c>
      <c r="E14" s="427" t="n">
        <v>64.32899999999999</v>
      </c>
      <c r="F14" s="426" t="n">
        <v>1</v>
      </c>
      <c r="G14" s="427" t="n">
        <v>130.599</v>
      </c>
    </row>
    <row customHeight="1" ht="12.8" r="15" s="349">
      <c r="A15" s="365" t="n">
        <v>0</v>
      </c>
      <c r="B15" s="422" t="inlineStr">
        <is>
          <t>&gt; 2 years and &lt;= 3 years</t>
        </is>
      </c>
      <c r="C15" s="422" t="n"/>
      <c r="D15" s="426" t="n">
        <v>53</v>
      </c>
      <c r="E15" s="427" t="n">
        <v>1.516</v>
      </c>
      <c r="F15" s="426" t="n">
        <v>22.5</v>
      </c>
      <c r="G15" s="427" t="n">
        <v>90.22</v>
      </c>
    </row>
    <row customHeight="1" ht="12.8" r="16" s="349">
      <c r="A16" s="365" t="n">
        <v>0</v>
      </c>
      <c r="B16" s="422" t="inlineStr">
        <is>
          <t>&gt; 3 years and &lt;= 4 years</t>
        </is>
      </c>
      <c r="C16" s="422" t="n"/>
      <c r="D16" s="426" t="n">
        <v>16</v>
      </c>
      <c r="E16" s="427" t="n">
        <v>129.96</v>
      </c>
      <c r="F16" s="426" t="n">
        <v>54.5</v>
      </c>
      <c r="G16" s="427" t="n">
        <v>1.469</v>
      </c>
    </row>
    <row customHeight="1" ht="12.8" r="17" s="349">
      <c r="A17" s="365" t="n">
        <v>0</v>
      </c>
      <c r="B17" s="422" t="inlineStr">
        <is>
          <t>&gt; 4 years and &lt;= 5 years</t>
        </is>
      </c>
      <c r="C17" s="422" t="n"/>
      <c r="D17" s="426" t="n">
        <v>0</v>
      </c>
      <c r="E17" s="427" t="n">
        <v>31.878</v>
      </c>
      <c r="F17" s="426" t="n">
        <v>75</v>
      </c>
      <c r="G17" s="427" t="n">
        <v>129.96</v>
      </c>
    </row>
    <row customHeight="1" ht="12.8" r="18" s="349">
      <c r="A18" s="365" t="n">
        <v>0</v>
      </c>
      <c r="B18" s="422" t="inlineStr">
        <is>
          <t>&gt; 5 years and &lt;= 10 years</t>
        </is>
      </c>
      <c r="C18" s="423" t="n"/>
      <c r="D18" s="424" t="n">
        <v>15</v>
      </c>
      <c r="E18" s="425" t="n">
        <v>0</v>
      </c>
      <c r="F18" s="424" t="n">
        <v>20</v>
      </c>
      <c r="G18" s="425" t="n">
        <v>31.663</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5</v>
      </c>
      <c r="E24" s="425" t="n">
        <v>0.046</v>
      </c>
      <c r="F24" s="424" t="n">
        <v>5</v>
      </c>
      <c r="G24" s="425" t="n">
        <v>22.44</v>
      </c>
    </row>
    <row customHeight="1" ht="12.8" r="25" s="349">
      <c r="A25" s="365" t="n">
        <v>1</v>
      </c>
      <c r="B25" s="422" t="inlineStr">
        <is>
          <t>&gt; 0,5 years and &lt;= 1 year</t>
        </is>
      </c>
      <c r="C25" s="423" t="n"/>
      <c r="D25" s="424" t="n">
        <v>0</v>
      </c>
      <c r="E25" s="425" t="n">
        <v>31.333</v>
      </c>
      <c r="F25" s="424" t="n">
        <v>0</v>
      </c>
      <c r="G25" s="425" t="n">
        <v>10.525</v>
      </c>
    </row>
    <row customHeight="1" ht="12.8" r="26" s="349">
      <c r="A26" s="365" t="n">
        <v>1</v>
      </c>
      <c r="B26" s="422" t="inlineStr">
        <is>
          <t>&gt; 1  year and &lt;= 1,5 years</t>
        </is>
      </c>
      <c r="C26" s="423" t="n"/>
      <c r="D26" s="424" t="n">
        <v>0</v>
      </c>
      <c r="E26" s="425" t="n">
        <v>0.046</v>
      </c>
      <c r="F26" s="424" t="n">
        <v>5</v>
      </c>
      <c r="G26" s="425" t="n">
        <v>0.046</v>
      </c>
    </row>
    <row customHeight="1" ht="12.8" r="27" s="349">
      <c r="A27" s="365" t="n">
        <v>1</v>
      </c>
      <c r="B27" s="422" t="inlineStr">
        <is>
          <t>&gt; 1,5 years and &lt;= 2 years</t>
        </is>
      </c>
      <c r="C27" s="422" t="n"/>
      <c r="D27" s="426" t="n">
        <v>35</v>
      </c>
      <c r="E27" s="427" t="n">
        <v>60.046</v>
      </c>
      <c r="F27" s="426" t="n">
        <v>5</v>
      </c>
      <c r="G27" s="427" t="n">
        <v>31.333</v>
      </c>
    </row>
    <row customHeight="1" ht="12.8" r="28" s="349">
      <c r="A28" s="365" t="n">
        <v>1</v>
      </c>
      <c r="B28" s="422" t="inlineStr">
        <is>
          <t>&gt; 2 years and &lt;= 3 years</t>
        </is>
      </c>
      <c r="C28" s="422" t="n"/>
      <c r="D28" s="426" t="n">
        <v>0</v>
      </c>
      <c r="E28" s="427" t="n">
        <v>25.086</v>
      </c>
      <c r="F28" s="426" t="n">
        <v>37</v>
      </c>
      <c r="G28" s="427" t="n">
        <v>95.092</v>
      </c>
    </row>
    <row customHeight="1" ht="12.8" r="29" s="349">
      <c r="A29" s="365" t="n">
        <v>1</v>
      </c>
      <c r="B29" s="422" t="inlineStr">
        <is>
          <t>&gt; 3 years and &lt;= 4 years</t>
        </is>
      </c>
      <c r="C29" s="422" t="n"/>
      <c r="D29" s="426" t="n">
        <v>0</v>
      </c>
      <c r="E29" s="427" t="n">
        <v>40.29</v>
      </c>
      <c r="F29" s="426" t="n">
        <v>0</v>
      </c>
      <c r="G29" s="427" t="n">
        <v>35.086</v>
      </c>
    </row>
    <row customHeight="1" ht="12.8" r="30" s="349">
      <c r="A30" s="365" t="n">
        <v>1</v>
      </c>
      <c r="B30" s="422" t="inlineStr">
        <is>
          <t>&gt; 4 years and &lt;= 5 years</t>
        </is>
      </c>
      <c r="C30" s="422" t="n"/>
      <c r="D30" s="426" t="n">
        <v>0</v>
      </c>
      <c r="E30" s="427" t="n">
        <v>0</v>
      </c>
      <c r="F30" s="426" t="n">
        <v>0</v>
      </c>
      <c r="G30" s="427" t="n">
        <v>62.29</v>
      </c>
    </row>
    <row customHeight="1" ht="12.8" r="31" s="349">
      <c r="A31" s="365" t="n">
        <v>1</v>
      </c>
      <c r="B31" s="422" t="inlineStr">
        <is>
          <t>&gt; 5 years and &lt;= 10 years</t>
        </is>
      </c>
      <c r="C31" s="423" t="n"/>
      <c r="D31" s="424" t="n">
        <v>10.5</v>
      </c>
      <c r="E31" s="425" t="n">
        <v>0</v>
      </c>
      <c r="F31" s="424" t="n">
        <v>10.5</v>
      </c>
      <c r="G31" s="425" t="n">
        <v>0</v>
      </c>
    </row>
    <row customHeight="1" ht="12.8" r="32" s="349">
      <c r="A32" s="365" t="n">
        <v>1</v>
      </c>
      <c r="B32" s="422" t="inlineStr">
        <is>
          <t>&gt; 10 years</t>
        </is>
      </c>
      <c r="C32" s="423" t="n"/>
      <c r="D32" s="426" t="n">
        <v>0</v>
      </c>
      <c r="E32" s="427" t="n">
        <v>0</v>
      </c>
      <c r="F32" s="426" t="n">
        <v>0</v>
      </c>
      <c r="G32" s="427" t="n">
        <v>0</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0.464</v>
      </c>
      <c r="E9" s="438" t="n">
        <v>0.801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2.304</v>
      </c>
      <c r="E10" s="440" t="n">
        <v>5.406</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65.351</v>
      </c>
      <c r="E11" s="440" t="n">
        <v>115.829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232.637</v>
      </c>
      <c r="E12" s="440" t="n">
        <v>702.956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30.56</v>
      </c>
      <c r="E21" s="425" t="n">
        <v>61.525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126.287</v>
      </c>
      <c r="E22" s="440" t="n">
        <v>195.287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187.403</v>
      </c>
      <c r="J16" s="490" t="n">
        <v>0</v>
      </c>
      <c r="K16" s="490" t="n">
        <v>0</v>
      </c>
      <c r="L16" s="490">
        <f>SUM(M16:R16)</f>
        <v/>
      </c>
      <c r="M16" s="490" t="n">
        <v>68.036</v>
      </c>
      <c r="N16" s="490" t="n">
        <v>45.314</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284.052</v>
      </c>
      <c r="J17" s="492" t="n">
        <v>0</v>
      </c>
      <c r="K17" s="492" t="n">
        <v>0</v>
      </c>
      <c r="L17" s="492">
        <f>SUM(M17:R17)</f>
        <v/>
      </c>
      <c r="M17" s="492" t="n">
        <v>273.171</v>
      </c>
      <c r="N17" s="492" t="n">
        <v>199.619</v>
      </c>
      <c r="O17" s="492" t="n">
        <v>0</v>
      </c>
      <c r="P17" s="492" t="n">
        <v>68.148</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187.403</v>
      </c>
      <c r="J18" s="490" t="n">
        <v>0</v>
      </c>
      <c r="K18" s="490" t="n">
        <v>0</v>
      </c>
      <c r="L18" s="490">
        <f>SUM(M18:R18)</f>
        <v/>
      </c>
      <c r="M18" s="490" t="n">
        <v>44.036</v>
      </c>
      <c r="N18" s="490" t="n">
        <v>45.314</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284.052</v>
      </c>
      <c r="J19" s="492" t="n">
        <v>0</v>
      </c>
      <c r="K19" s="492" t="n">
        <v>0</v>
      </c>
      <c r="L19" s="492">
        <f>SUM(M19:R19)</f>
        <v/>
      </c>
      <c r="M19" s="492" t="n">
        <v>140.116</v>
      </c>
      <c r="N19" s="492" t="n">
        <v>129.419</v>
      </c>
      <c r="O19" s="492" t="n">
        <v>0</v>
      </c>
      <c r="P19" s="492" t="n">
        <v>68.148</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24</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29</v>
      </c>
      <c r="N35" s="492" t="n">
        <v>70.2</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104.055</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25</v>
      </c>
      <c r="H12" s="490" t="n">
        <v>70</v>
      </c>
      <c r="I12" s="490" t="n">
        <v>0</v>
      </c>
      <c r="J12" s="534" t="n">
        <v>0.5600000000000001</v>
      </c>
      <c r="K12" s="533" t="n">
        <v>0</v>
      </c>
      <c r="L12" s="490" t="n">
        <v>61.287</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35</v>
      </c>
      <c r="H13" s="539" t="n">
        <v>105</v>
      </c>
      <c r="I13" s="539" t="n">
        <v>0</v>
      </c>
      <c r="J13" s="540" t="n">
        <v>0.652</v>
      </c>
      <c r="K13" s="538" t="n">
        <v>0</v>
      </c>
      <c r="L13" s="539" t="n">
        <v>110.287</v>
      </c>
      <c r="M13" s="539" t="n">
        <v>5.873</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25</v>
      </c>
      <c r="H14" s="490" t="n">
        <v>70</v>
      </c>
      <c r="I14" s="490" t="n">
        <v>0</v>
      </c>
      <c r="J14" s="534" t="n">
        <v>0.5600000000000001</v>
      </c>
      <c r="K14" s="533" t="n">
        <v>0</v>
      </c>
      <c r="L14" s="490" t="n">
        <v>61.287</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35</v>
      </c>
      <c r="H15" s="539" t="n">
        <v>105</v>
      </c>
      <c r="I15" s="539" t="n">
        <v>0</v>
      </c>
      <c r="J15" s="540" t="n">
        <v>0.652</v>
      </c>
      <c r="K15" s="538" t="n">
        <v>0</v>
      </c>
      <c r="L15" s="539" t="n">
        <v>110.287</v>
      </c>
      <c r="M15" s="539" t="n">
        <v>5.873</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40</v>
      </c>
      <c r="F13" s="490" t="n">
        <v>0</v>
      </c>
      <c r="G13" s="490" t="n">
        <v>0</v>
      </c>
      <c r="H13" s="490" t="n">
        <v>0</v>
      </c>
      <c r="I13" s="535" t="n">
        <v>40</v>
      </c>
    </row>
    <row customHeight="1" ht="12.8" r="14" s="349">
      <c r="B14" s="604" t="n"/>
      <c r="C14" s="439" t="n"/>
      <c r="D14" s="439">
        <f>"Jahr "&amp;(AktJahr-1)</f>
        <v/>
      </c>
      <c r="E14" s="536" t="n">
        <v>20</v>
      </c>
      <c r="F14" s="539" t="n">
        <v>0</v>
      </c>
      <c r="G14" s="539" t="n">
        <v>0</v>
      </c>
      <c r="H14" s="539" t="n">
        <v>0</v>
      </c>
      <c r="I14" s="541" t="n">
        <v>20</v>
      </c>
    </row>
    <row customHeight="1" ht="12.8" r="15" s="349">
      <c r="B15" s="604" t="inlineStr">
        <is>
          <t>DE</t>
        </is>
      </c>
      <c r="C15" s="488" t="inlineStr">
        <is>
          <t>Germany</t>
        </is>
      </c>
      <c r="D15" s="489">
        <f>$D$13</f>
        <v/>
      </c>
      <c r="E15" s="531" t="n">
        <v>40</v>
      </c>
      <c r="F15" s="490" t="n">
        <v>0</v>
      </c>
      <c r="G15" s="490" t="n">
        <v>0</v>
      </c>
      <c r="H15" s="490" t="n">
        <v>0</v>
      </c>
      <c r="I15" s="535" t="n">
        <v>40</v>
      </c>
    </row>
    <row customHeight="1" ht="12.8" r="16" s="349">
      <c r="B16" s="604" t="n"/>
      <c r="C16" s="439" t="n"/>
      <c r="D16" s="439">
        <f>$D$14</f>
        <v/>
      </c>
      <c r="E16" s="536" t="n">
        <v>20</v>
      </c>
      <c r="F16" s="539" t="n">
        <v>0</v>
      </c>
      <c r="G16" s="539" t="n">
        <v>0</v>
      </c>
      <c r="H16" s="539" t="n">
        <v>0</v>
      </c>
      <c r="I16" s="541" t="n">
        <v>20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