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1543050" cy="85725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Sparkasse Hannover</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Raschplatz 4</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30161 Hannover</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+49 511 3000-0</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 xml:space="preserve">Telefax: </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 xml:space="preserve">E-Mail: </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http://www.sparkasse-hannover.de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1357.6</v>
      </c>
      <c r="E21" s="378" t="n">
        <v>858.1</v>
      </c>
      <c r="F21" s="377" t="n">
        <v>1417.463825</v>
      </c>
      <c r="G21" s="378" t="n">
        <v>917.2706929999999</v>
      </c>
      <c r="H21" s="377" t="n">
        <v>1338.60182</v>
      </c>
      <c r="I21" s="378" t="n">
        <v>845.58793</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1901.030261</v>
      </c>
      <c r="E23" s="386" t="n">
        <v>1352.76782</v>
      </c>
      <c r="F23" s="385" t="n">
        <v>2156.881818</v>
      </c>
      <c r="G23" s="386" t="n">
        <v>1572.414283</v>
      </c>
      <c r="H23" s="385" t="n">
        <v>2009.962307</v>
      </c>
      <c r="I23" s="386" t="n">
        <v>1465.515824</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543.4302610000001</v>
      </c>
      <c r="E28" s="400" t="n">
        <v>0</v>
      </c>
      <c r="F28" s="399" t="n">
        <v>739.4179939999999</v>
      </c>
      <c r="G28" s="400" t="n">
        <v>0</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738.1</v>
      </c>
      <c r="E34" s="378" t="n">
        <v>738.1</v>
      </c>
      <c r="F34" s="377" t="n">
        <v>811.171366</v>
      </c>
      <c r="G34" s="378" t="n">
        <v>824.851095</v>
      </c>
      <c r="H34" s="377" t="n">
        <v>772.5421180000001</v>
      </c>
      <c r="I34" s="378" t="n">
        <v>778.585091</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921.15278</v>
      </c>
      <c r="E36" s="386" t="n">
        <v>1153.030567</v>
      </c>
      <c r="F36" s="385" t="n">
        <v>1021.639496</v>
      </c>
      <c r="G36" s="386" t="n">
        <v>1329.300103</v>
      </c>
      <c r="H36" s="385" t="n">
        <v>956.6967060000001</v>
      </c>
      <c r="I36" s="386" t="n">
        <v>1244.662781</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0</v>
      </c>
      <c r="G37" s="390" t="n">
        <v>0</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183.05278</v>
      </c>
      <c r="E41" s="400" t="n">
        <v>0</v>
      </c>
      <c r="F41" s="399" t="n">
        <v>210.468131</v>
      </c>
      <c r="G41" s="400" t="n">
        <v>0</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v>0</v>
      </c>
      <c r="F13" s="490" t="n">
        <v>0</v>
      </c>
      <c r="G13" s="490" t="n">
        <v>0</v>
      </c>
      <c r="H13" s="535" t="n">
        <v>0</v>
      </c>
    </row>
    <row customHeight="1" ht="12.8" r="14" s="349">
      <c r="B14" s="604" t="n"/>
      <c r="C14" s="439" t="n"/>
      <c r="D14" s="439">
        <f>"Jahr "&amp;(AktJahr-1)</f>
        <v/>
      </c>
      <c r="E14" s="536" t="n">
        <v>0</v>
      </c>
      <c r="F14" s="539" t="n">
        <v>0</v>
      </c>
      <c r="G14" s="539" t="n">
        <v>0</v>
      </c>
      <c r="H14" s="541" t="n">
        <v>0</v>
      </c>
    </row>
    <row customHeight="1" ht="12.8" r="15" s="349">
      <c r="B15" s="604" t="inlineStr">
        <is>
          <t>DE</t>
        </is>
      </c>
      <c r="C15" s="488" t="inlineStr">
        <is>
          <t>Germany</t>
        </is>
      </c>
      <c r="D15" s="489">
        <f>$D$13</f>
        <v/>
      </c>
      <c r="E15" s="531" t="n">
        <v>0</v>
      </c>
      <c r="F15" s="490" t="n">
        <v>0</v>
      </c>
      <c r="G15" s="490" t="n">
        <v>0</v>
      </c>
      <c r="H15" s="535" t="n">
        <v>0</v>
      </c>
    </row>
    <row customHeight="1" ht="12.8" r="16" s="349">
      <c r="B16" s="604" t="n"/>
      <c r="C16" s="439" t="n"/>
      <c r="D16" s="439">
        <f>$D$14</f>
        <v/>
      </c>
      <c r="E16" s="536" t="n">
        <v>0</v>
      </c>
      <c r="F16" s="539" t="n">
        <v>0</v>
      </c>
      <c r="G16" s="539" t="n">
        <v>0</v>
      </c>
      <c r="H16" s="541" t="n">
        <v>0</v>
      </c>
    </row>
    <row customHeight="1" ht="12.8" r="17" s="349">
      <c r="B17" s="605" t="inlineStr">
        <is>
          <t>AT</t>
        </is>
      </c>
      <c r="C17" s="488" t="inlineStr">
        <is>
          <t>Austria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1357.6</v>
      </c>
      <c r="E9" s="622" t="n">
        <v>858.1</v>
      </c>
    </row>
    <row customHeight="1" ht="20.1" r="10" s="349">
      <c r="A10" s="623" t="n">
        <v>0</v>
      </c>
      <c r="B10" s="624" t="inlineStr">
        <is>
          <t>thereof percentage share of fixed-rate Pfandbriefe
section 28 para. 1 no. 9</t>
        </is>
      </c>
      <c r="C10" s="625" t="inlineStr">
        <is>
          <t>%</t>
        </is>
      </c>
      <c r="D10" s="626" t="n">
        <v>100</v>
      </c>
      <c r="E10" s="627" t="n">
        <v>100</v>
      </c>
    </row>
    <row customHeight="1" ht="8.1" r="11" s="349">
      <c r="A11" s="613" t="n">
        <v>0</v>
      </c>
      <c r="B11" s="628" t="n"/>
      <c r="C11" s="375" t="n"/>
      <c r="D11" s="375" t="n"/>
      <c r="E11" s="629" t="n"/>
    </row>
    <row customHeight="1" ht="15.95" r="12" s="349">
      <c r="A12" s="613" t="n">
        <v>0</v>
      </c>
      <c r="B12" s="630" t="inlineStr">
        <is>
          <t>Cover Pool</t>
        </is>
      </c>
      <c r="C12" s="631" t="inlineStr">
        <is>
          <t>(€ mn.)</t>
        </is>
      </c>
      <c r="D12" s="621" t="n">
        <v>1901.030261</v>
      </c>
      <c r="E12" s="622" t="n">
        <v>1352.76782</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89.91</v>
      </c>
      <c r="E16" s="635" t="n">
        <v>91.8</v>
      </c>
    </row>
    <row customHeight="1" ht="12.75" r="17" s="349">
      <c r="A17" s="613" t="n">
        <v>0</v>
      </c>
      <c r="B17" s="637" t="inlineStr">
        <is>
          <t>Net present value pursuant to 
§ 6 of the Pfandbruef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matuerity
that has passed since the loan was granted (seasoning)
section 28 para. 1 no. 11</t>
        </is>
      </c>
      <c r="C28" s="636" t="inlineStr">
        <is>
          <t>years</t>
        </is>
      </c>
      <c r="D28" s="634" t="n">
        <v>4.2</v>
      </c>
      <c r="E28" s="635" t="n">
        <v>4.27</v>
      </c>
    </row>
    <row customHeight="1" ht="30" r="29" s="349">
      <c r="A29" s="613" t="n">
        <v>0</v>
      </c>
      <c r="B29" s="640" t="inlineStr">
        <is>
          <t>average loan-to-value ratio, weighted using the mortgage lending value
section 28 para. 2 no. 3</t>
        </is>
      </c>
      <c r="C29" s="636" t="inlineStr">
        <is>
          <t>%</t>
        </is>
      </c>
      <c r="D29" s="634" t="n">
        <v>56.35</v>
      </c>
      <c r="E29" s="635" t="n">
        <v>56.14</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738.1</v>
      </c>
      <c r="E34" s="649" t="n">
        <v>738.1</v>
      </c>
    </row>
    <row customHeight="1" ht="20.1" r="35" s="349">
      <c r="A35" s="613" t="n">
        <v>1</v>
      </c>
      <c r="B35" s="624" t="inlineStr">
        <is>
          <t>thereof percentage share of fixed-rate Pfandbriefe
section 28 para. 1 no. 9</t>
        </is>
      </c>
      <c r="C35" s="625" t="inlineStr">
        <is>
          <t>%</t>
        </is>
      </c>
      <c r="D35" s="626" t="n">
        <v>100</v>
      </c>
      <c r="E35" s="627" t="n">
        <v>100</v>
      </c>
    </row>
    <row customHeight="1" ht="8.1" r="36" s="349">
      <c r="A36" s="613" t="n">
        <v>1</v>
      </c>
      <c r="B36" s="628" t="n"/>
      <c r="C36" s="375" t="n"/>
      <c r="D36" s="375" t="n"/>
      <c r="E36" s="629" t="n"/>
    </row>
    <row customHeight="1" ht="15.95" r="37" s="349">
      <c r="A37" s="613" t="n">
        <v>1</v>
      </c>
      <c r="B37" s="630" t="inlineStr">
        <is>
          <t>Cover Pool</t>
        </is>
      </c>
      <c r="C37" s="650" t="inlineStr">
        <is>
          <t>(€ mn.)</t>
        </is>
      </c>
      <c r="D37" s="648" t="n">
        <v>921.15278</v>
      </c>
      <c r="E37" s="649" t="n">
        <v>1153.030567</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99.39</v>
      </c>
      <c r="E41" s="635" t="n">
        <v>98.36</v>
      </c>
    </row>
    <row customHeight="1" ht="12.75" r="42" s="349">
      <c r="A42" s="613" t="n">
        <v>1</v>
      </c>
      <c r="B42" s="637" t="inlineStr">
        <is>
          <t>Net present value pursuant to 
§ 6 of the Pfandbruef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Pfandbruef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23.04.2021</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2021</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3</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HANO</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Sparkasse Hannover</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D</t>
        </is>
      </c>
      <c r="D19" s="670" t="n"/>
      <c r="E19" s="670" t="n"/>
      <c r="F19" s="684" t="n"/>
      <c r="G19" s="670" t="n"/>
      <c r="H19" s="670" t="n"/>
      <c r="I19" s="670" t="n"/>
    </row>
    <row customHeight="1" ht="15" r="20" s="349">
      <c r="B20" s="665" t="inlineStr">
        <is>
          <t>KzRbwBerO</t>
        </is>
      </c>
      <c r="C20" s="676" t="inlineStr">
        <is>
          <t>D</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0</v>
      </c>
      <c r="E11" s="425" t="n">
        <v>251.247751</v>
      </c>
      <c r="F11" s="424" t="n">
        <v>0</v>
      </c>
      <c r="G11" s="425" t="n">
        <v>156.320334</v>
      </c>
    </row>
    <row customHeight="1" ht="12.8" r="12" s="349">
      <c r="A12" s="365" t="n">
        <v>0</v>
      </c>
      <c r="B12" s="422" t="inlineStr">
        <is>
          <t>&gt; 0,5 years and &lt;= 1 year</t>
        </is>
      </c>
      <c r="C12" s="423" t="n"/>
      <c r="D12" s="424" t="n">
        <v>0</v>
      </c>
      <c r="E12" s="425" t="n">
        <v>56.816952</v>
      </c>
      <c r="F12" s="424" t="n">
        <v>0.5</v>
      </c>
      <c r="G12" s="425" t="n">
        <v>29.140598</v>
      </c>
    </row>
    <row customHeight="1" ht="12.8" r="13" s="349">
      <c r="A13" s="365" t="n">
        <v>0</v>
      </c>
      <c r="B13" s="422" t="inlineStr">
        <is>
          <t>&gt; 1  year and &lt;= 1,5 years</t>
        </is>
      </c>
      <c r="C13" s="423" t="n"/>
      <c r="D13" s="424" t="n">
        <v>10</v>
      </c>
      <c r="E13" s="425" t="n">
        <v>49.46013900000001</v>
      </c>
      <c r="F13" s="424" t="n">
        <v>0</v>
      </c>
      <c r="G13" s="425" t="n">
        <v>44.79458200000001</v>
      </c>
    </row>
    <row customHeight="1" ht="12.8" r="14" s="349">
      <c r="A14" s="365" t="n">
        <v>0</v>
      </c>
      <c r="B14" s="422" t="inlineStr">
        <is>
          <t>&gt; 1,5 years and &lt;= 2 years</t>
        </is>
      </c>
      <c r="C14" s="422" t="n"/>
      <c r="D14" s="426" t="n">
        <v>20</v>
      </c>
      <c r="E14" s="427" t="n">
        <v>63.07931900000001</v>
      </c>
      <c r="F14" s="426" t="n">
        <v>0</v>
      </c>
      <c r="G14" s="427" t="n">
        <v>43.350044</v>
      </c>
    </row>
    <row customHeight="1" ht="12.8" r="15" s="349">
      <c r="A15" s="365" t="n">
        <v>0</v>
      </c>
      <c r="B15" s="422" t="inlineStr">
        <is>
          <t>&gt; 2 years and &lt;= 3 years</t>
        </is>
      </c>
      <c r="C15" s="422" t="n"/>
      <c r="D15" s="426" t="n">
        <v>310</v>
      </c>
      <c r="E15" s="427" t="n">
        <v>89.9388</v>
      </c>
      <c r="F15" s="426" t="n">
        <v>30</v>
      </c>
      <c r="G15" s="427" t="n">
        <v>91.06417200000001</v>
      </c>
    </row>
    <row customHeight="1" ht="12.8" r="16" s="349">
      <c r="A16" s="365" t="n">
        <v>0</v>
      </c>
      <c r="B16" s="422" t="inlineStr">
        <is>
          <t>&gt; 3 years and &lt;= 4 years</t>
        </is>
      </c>
      <c r="C16" s="422" t="n"/>
      <c r="D16" s="426" t="n">
        <v>110</v>
      </c>
      <c r="E16" s="427" t="n">
        <v>117.652878</v>
      </c>
      <c r="F16" s="426" t="n">
        <v>10</v>
      </c>
      <c r="G16" s="427" t="n">
        <v>73.16515799999999</v>
      </c>
    </row>
    <row customHeight="1" ht="12.8" r="17" s="349">
      <c r="A17" s="365" t="n">
        <v>0</v>
      </c>
      <c r="B17" s="422" t="inlineStr">
        <is>
          <t>&gt; 4 years and &lt;= 5 years</t>
        </is>
      </c>
      <c r="C17" s="422" t="n"/>
      <c r="D17" s="426" t="n">
        <v>178</v>
      </c>
      <c r="E17" s="427" t="n">
        <v>120.328174</v>
      </c>
      <c r="F17" s="426" t="n">
        <v>10</v>
      </c>
      <c r="G17" s="427" t="n">
        <v>105.014835</v>
      </c>
    </row>
    <row customHeight="1" ht="12.8" r="18" s="349">
      <c r="A18" s="365" t="n">
        <v>0</v>
      </c>
      <c r="B18" s="422" t="inlineStr">
        <is>
          <t>&gt; 5 years and &lt;= 10 years</t>
        </is>
      </c>
      <c r="C18" s="423" t="n"/>
      <c r="D18" s="424" t="n">
        <v>659.6</v>
      </c>
      <c r="E18" s="425" t="n">
        <v>572.786234</v>
      </c>
      <c r="F18" s="424" t="n">
        <v>688.1</v>
      </c>
      <c r="G18" s="425" t="n">
        <v>391.09834</v>
      </c>
    </row>
    <row customHeight="1" ht="12.8" r="19" s="349">
      <c r="A19" s="365" t="n">
        <v>0</v>
      </c>
      <c r="B19" s="422" t="inlineStr">
        <is>
          <t>&gt; 10 years</t>
        </is>
      </c>
      <c r="C19" s="423" t="n"/>
      <c r="D19" s="424" t="n">
        <v>70</v>
      </c>
      <c r="E19" s="425" t="n">
        <v>579.720014</v>
      </c>
      <c r="F19" s="424" t="n">
        <v>119.5</v>
      </c>
      <c r="G19" s="425" t="n">
        <v>418.819754</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10</v>
      </c>
      <c r="E24" s="425" t="n">
        <v>219.985119</v>
      </c>
      <c r="F24" s="424" t="n">
        <v>10</v>
      </c>
      <c r="G24" s="425" t="n">
        <v>351.976975</v>
      </c>
    </row>
    <row customHeight="1" ht="12.8" r="25" s="349">
      <c r="A25" s="365" t="n">
        <v>1</v>
      </c>
      <c r="B25" s="422" t="inlineStr">
        <is>
          <t>&gt; 0,5 years and &lt;= 1 year</t>
        </is>
      </c>
      <c r="C25" s="423" t="n"/>
      <c r="D25" s="424" t="n">
        <v>46.5</v>
      </c>
      <c r="E25" s="425" t="n">
        <v>35.022776</v>
      </c>
      <c r="F25" s="424" t="n">
        <v>0</v>
      </c>
      <c r="G25" s="425" t="n">
        <v>26.19288</v>
      </c>
    </row>
    <row customHeight="1" ht="12.8" r="26" s="349">
      <c r="A26" s="365" t="n">
        <v>1</v>
      </c>
      <c r="B26" s="422" t="inlineStr">
        <is>
          <t>&gt; 1  year and &lt;= 1,5 years</t>
        </is>
      </c>
      <c r="C26" s="423" t="n"/>
      <c r="D26" s="424" t="n">
        <v>75.5</v>
      </c>
      <c r="E26" s="425" t="n">
        <v>20.743381</v>
      </c>
      <c r="F26" s="424" t="n">
        <v>0</v>
      </c>
      <c r="G26" s="425" t="n">
        <v>26.101514</v>
      </c>
    </row>
    <row customHeight="1" ht="12.8" r="27" s="349">
      <c r="A27" s="365" t="n">
        <v>1</v>
      </c>
      <c r="B27" s="422" t="inlineStr">
        <is>
          <t>&gt; 1,5 years and &lt;= 2 years</t>
        </is>
      </c>
      <c r="C27" s="422" t="n"/>
      <c r="D27" s="426" t="n">
        <v>75</v>
      </c>
      <c r="E27" s="427" t="n">
        <v>18.306627</v>
      </c>
      <c r="F27" s="426" t="n">
        <v>46.5</v>
      </c>
      <c r="G27" s="427" t="n">
        <v>20.983885</v>
      </c>
    </row>
    <row customHeight="1" ht="12.8" r="28" s="349">
      <c r="A28" s="365" t="n">
        <v>1</v>
      </c>
      <c r="B28" s="422" t="inlineStr">
        <is>
          <t>&gt; 2 years and &lt;= 3 years</t>
        </is>
      </c>
      <c r="C28" s="422" t="n"/>
      <c r="D28" s="426" t="n">
        <v>0</v>
      </c>
      <c r="E28" s="427" t="n">
        <v>56.778372</v>
      </c>
      <c r="F28" s="426" t="n">
        <v>150.5</v>
      </c>
      <c r="G28" s="427" t="n">
        <v>50.635248</v>
      </c>
    </row>
    <row customHeight="1" ht="12.8" r="29" s="349">
      <c r="A29" s="365" t="n">
        <v>1</v>
      </c>
      <c r="B29" s="422" t="inlineStr">
        <is>
          <t>&gt; 3 years and &lt;= 4 years</t>
        </is>
      </c>
      <c r="C29" s="422" t="n"/>
      <c r="D29" s="426" t="n">
        <v>285</v>
      </c>
      <c r="E29" s="427" t="n">
        <v>52.36657100000001</v>
      </c>
      <c r="F29" s="426" t="n">
        <v>0</v>
      </c>
      <c r="G29" s="427" t="n">
        <v>56.848559</v>
      </c>
    </row>
    <row customHeight="1" ht="12.8" r="30" s="349">
      <c r="A30" s="365" t="n">
        <v>1</v>
      </c>
      <c r="B30" s="422" t="inlineStr">
        <is>
          <t>&gt; 4 years and &lt;= 5 years</t>
        </is>
      </c>
      <c r="C30" s="422" t="n"/>
      <c r="D30" s="426" t="n">
        <v>0</v>
      </c>
      <c r="E30" s="427" t="n">
        <v>43.478908</v>
      </c>
      <c r="F30" s="426" t="n">
        <v>285</v>
      </c>
      <c r="G30" s="427" t="n">
        <v>52.029343</v>
      </c>
    </row>
    <row customHeight="1" ht="12.8" r="31" s="349">
      <c r="A31" s="365" t="n">
        <v>1</v>
      </c>
      <c r="B31" s="422" t="inlineStr">
        <is>
          <t>&gt; 5 years and &lt;= 10 years</t>
        </is>
      </c>
      <c r="C31" s="423" t="n"/>
      <c r="D31" s="424" t="n">
        <v>118</v>
      </c>
      <c r="E31" s="425" t="n">
        <v>230.646714</v>
      </c>
      <c r="F31" s="424" t="n">
        <v>118</v>
      </c>
      <c r="G31" s="425" t="n">
        <v>251.217219</v>
      </c>
    </row>
    <row customHeight="1" ht="12.8" r="32" s="349">
      <c r="A32" s="365" t="n">
        <v>1</v>
      </c>
      <c r="B32" s="422" t="inlineStr">
        <is>
          <t>&gt; 10 years</t>
        </is>
      </c>
      <c r="C32" s="423" t="n"/>
      <c r="D32" s="426" t="n">
        <v>128.1</v>
      </c>
      <c r="E32" s="427" t="n">
        <v>243.824313</v>
      </c>
      <c r="F32" s="426" t="n">
        <v>128.1</v>
      </c>
      <c r="G32" s="427" t="n">
        <v>317.044944</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1126.717221</v>
      </c>
      <c r="E9" s="438" t="n">
        <v>877.884578</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273.6965520000001</v>
      </c>
      <c r="E10" s="440" t="n">
        <v>228.218884</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333.185077</v>
      </c>
      <c r="E11" s="440" t="n">
        <v>196.664358</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90.431411</v>
      </c>
      <c r="E12" s="440" t="n">
        <v>0</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141.61454</v>
      </c>
      <c r="E21" s="425" t="n">
        <v>141.754154</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505.440467</v>
      </c>
      <c r="E22" s="440" t="n">
        <v>579.310106</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274.097773</v>
      </c>
      <c r="E23" s="446" t="n">
        <v>431.966307</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210.069878</v>
      </c>
      <c r="H16" s="490" t="n">
        <v>840.224873</v>
      </c>
      <c r="I16" s="490" t="n">
        <v>432.654921</v>
      </c>
      <c r="J16" s="490" t="n">
        <v>0</v>
      </c>
      <c r="K16" s="490" t="n">
        <v>0</v>
      </c>
      <c r="L16" s="490">
        <f>SUM(M16:R16)</f>
        <v/>
      </c>
      <c r="M16" s="490" t="n">
        <v>150.105281</v>
      </c>
      <c r="N16" s="490" t="n">
        <v>48.445191</v>
      </c>
      <c r="O16" s="490" t="n">
        <v>14.509363</v>
      </c>
      <c r="P16" s="490" t="n">
        <v>128.020755</v>
      </c>
      <c r="Q16" s="490" t="n">
        <v>0</v>
      </c>
      <c r="R16" s="490" t="n">
        <v>0</v>
      </c>
      <c r="S16" s="491" t="n">
        <v>0</v>
      </c>
      <c r="T16" s="490" t="n">
        <v>0</v>
      </c>
    </row>
    <row customHeight="1" ht="12.75" r="17" s="349">
      <c r="B17" s="348" t="n"/>
      <c r="C17" s="484" t="n"/>
      <c r="D17" s="484">
        <f>"year "&amp;(AktJahr-1)</f>
        <v/>
      </c>
      <c r="E17" s="492">
        <f>F17+L17</f>
        <v/>
      </c>
      <c r="F17" s="492">
        <f>SUM(G17:K17)</f>
        <v/>
      </c>
      <c r="G17" s="492" t="n">
        <v>144.419537</v>
      </c>
      <c r="H17" s="492" t="n">
        <v>648.710958</v>
      </c>
      <c r="I17" s="492" t="n">
        <v>290.238711</v>
      </c>
      <c r="J17" s="492" t="n">
        <v>0</v>
      </c>
      <c r="K17" s="492" t="n">
        <v>0</v>
      </c>
      <c r="L17" s="492">
        <f>SUM(M17:R17)</f>
        <v/>
      </c>
      <c r="M17" s="492" t="n">
        <v>94.27543399999999</v>
      </c>
      <c r="N17" s="492" t="n">
        <v>28.905257</v>
      </c>
      <c r="O17" s="492" t="n">
        <v>13.398285</v>
      </c>
      <c r="P17" s="492" t="n">
        <v>82.81963800000001</v>
      </c>
      <c r="Q17" s="492" t="n">
        <v>0</v>
      </c>
      <c r="R17" s="492" t="n">
        <v>0</v>
      </c>
      <c r="S17" s="493" t="n">
        <v>0</v>
      </c>
      <c r="T17" s="492" t="n">
        <v>0</v>
      </c>
    </row>
    <row customHeight="1" ht="12.8" r="18" s="349">
      <c r="B18" s="361" t="inlineStr">
        <is>
          <t>DE</t>
        </is>
      </c>
      <c r="C18" s="488" t="inlineStr">
        <is>
          <t>Germany</t>
        </is>
      </c>
      <c r="D18" s="489">
        <f>$D$16</f>
        <v/>
      </c>
      <c r="E18" s="490">
        <f>F18+L18</f>
        <v/>
      </c>
      <c r="F18" s="490">
        <f>SUM(G18:K18)</f>
        <v/>
      </c>
      <c r="G18" s="490" t="n">
        <v>210.069878</v>
      </c>
      <c r="H18" s="490" t="n">
        <v>840.224873</v>
      </c>
      <c r="I18" s="490" t="n">
        <v>432.654921</v>
      </c>
      <c r="J18" s="490" t="n">
        <v>0</v>
      </c>
      <c r="K18" s="490" t="n">
        <v>0</v>
      </c>
      <c r="L18" s="490">
        <f>SUM(M18:R18)</f>
        <v/>
      </c>
      <c r="M18" s="490" t="n">
        <v>150.105281</v>
      </c>
      <c r="N18" s="490" t="n">
        <v>48.445191</v>
      </c>
      <c r="O18" s="490" t="n">
        <v>14.509363</v>
      </c>
      <c r="P18" s="490" t="n">
        <v>128.020755</v>
      </c>
      <c r="Q18" s="490" t="n">
        <v>0</v>
      </c>
      <c r="R18" s="490" t="n">
        <v>0</v>
      </c>
      <c r="S18" s="491" t="n">
        <v>0</v>
      </c>
      <c r="T18" s="490" t="n">
        <v>0</v>
      </c>
    </row>
    <row customHeight="1" ht="12.8" r="19" s="349">
      <c r="B19" s="348" t="n"/>
      <c r="C19" s="484" t="n"/>
      <c r="D19" s="484">
        <f>$D$17</f>
        <v/>
      </c>
      <c r="E19" s="492">
        <f>F19+L19</f>
        <v/>
      </c>
      <c r="F19" s="492">
        <f>SUM(G19:K19)</f>
        <v/>
      </c>
      <c r="G19" s="492" t="n">
        <v>144.419537</v>
      </c>
      <c r="H19" s="492" t="n">
        <v>648.710958</v>
      </c>
      <c r="I19" s="492" t="n">
        <v>290.238711</v>
      </c>
      <c r="J19" s="492" t="n">
        <v>0</v>
      </c>
      <c r="K19" s="492" t="n">
        <v>0</v>
      </c>
      <c r="L19" s="492">
        <f>SUM(M19:R19)</f>
        <v/>
      </c>
      <c r="M19" s="492" t="n">
        <v>94.27543399999999</v>
      </c>
      <c r="N19" s="492" t="n">
        <v>28.905257</v>
      </c>
      <c r="O19" s="492" t="n">
        <v>13.398285</v>
      </c>
      <c r="P19" s="492" t="n">
        <v>82.81963800000001</v>
      </c>
      <c r="Q19" s="492" t="n">
        <v>0</v>
      </c>
      <c r="R19" s="492" t="n">
        <v>0</v>
      </c>
      <c r="S19" s="493" t="n">
        <v>0</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0</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0</v>
      </c>
      <c r="N37" s="492" t="n">
        <v>0</v>
      </c>
      <c r="O37" s="492" t="n">
        <v>0</v>
      </c>
      <c r="P37" s="492" t="n">
        <v>0</v>
      </c>
      <c r="Q37" s="492" t="n">
        <v>0</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0</v>
      </c>
      <c r="H12" s="490" t="n">
        <v>25</v>
      </c>
      <c r="I12" s="490" t="n">
        <v>636.663941</v>
      </c>
      <c r="J12" s="534" t="n">
        <v>71.848071</v>
      </c>
      <c r="K12" s="533" t="n">
        <v>0</v>
      </c>
      <c r="L12" s="490" t="n">
        <v>0</v>
      </c>
      <c r="M12" s="490" t="n">
        <v>187.640768</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20</v>
      </c>
      <c r="H13" s="539" t="n">
        <v>15</v>
      </c>
      <c r="I13" s="539" t="n">
        <v>871.6699910000001</v>
      </c>
      <c r="J13" s="540" t="n">
        <v>44.091799</v>
      </c>
      <c r="K13" s="538" t="n">
        <v>0</v>
      </c>
      <c r="L13" s="539" t="n">
        <v>25</v>
      </c>
      <c r="M13" s="539" t="n">
        <v>177.268778</v>
      </c>
      <c r="N13" s="541" t="n">
        <v>0</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0</v>
      </c>
      <c r="G14" s="533" t="n">
        <v>0</v>
      </c>
      <c r="H14" s="490" t="n">
        <v>25</v>
      </c>
      <c r="I14" s="490" t="n">
        <v>636.663941</v>
      </c>
      <c r="J14" s="534" t="n">
        <v>71.848071</v>
      </c>
      <c r="K14" s="533" t="n">
        <v>0</v>
      </c>
      <c r="L14" s="490" t="n">
        <v>0</v>
      </c>
      <c r="M14" s="490" t="n">
        <v>187.640768</v>
      </c>
      <c r="N14" s="535" t="n">
        <v>0</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0</v>
      </c>
      <c r="G15" s="538" t="n">
        <v>20</v>
      </c>
      <c r="H15" s="539" t="n">
        <v>15</v>
      </c>
      <c r="I15" s="539" t="n">
        <v>871.6699910000001</v>
      </c>
      <c r="J15" s="540" t="n">
        <v>44.091799</v>
      </c>
      <c r="K15" s="538" t="n">
        <v>0</v>
      </c>
      <c r="L15" s="539" t="n">
        <v>25</v>
      </c>
      <c r="M15" s="539" t="n">
        <v>177.268778</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77</v>
      </c>
      <c r="F13" s="490" t="n">
        <v>0</v>
      </c>
      <c r="G13" s="490" t="n">
        <v>0</v>
      </c>
      <c r="H13" s="490" t="n">
        <v>0</v>
      </c>
      <c r="I13" s="535" t="n">
        <v>77</v>
      </c>
    </row>
    <row customHeight="1" ht="12.8" r="14" s="349">
      <c r="B14" s="604" t="n"/>
      <c r="C14" s="439" t="n"/>
      <c r="D14" s="439">
        <f>"Jahr "&amp;(AktJahr-1)</f>
        <v/>
      </c>
      <c r="E14" s="536" t="n">
        <v>50</v>
      </c>
      <c r="F14" s="539" t="n">
        <v>0</v>
      </c>
      <c r="G14" s="539" t="n">
        <v>0</v>
      </c>
      <c r="H14" s="539" t="n">
        <v>0</v>
      </c>
      <c r="I14" s="541" t="n">
        <v>50</v>
      </c>
    </row>
    <row customHeight="1" ht="12.8" r="15" s="349">
      <c r="B15" s="604" t="inlineStr">
        <is>
          <t>DE</t>
        </is>
      </c>
      <c r="C15" s="488" t="inlineStr">
        <is>
          <t>Germany</t>
        </is>
      </c>
      <c r="D15" s="489">
        <f>$D$13</f>
        <v/>
      </c>
      <c r="E15" s="531" t="n">
        <v>77</v>
      </c>
      <c r="F15" s="490" t="n">
        <v>0</v>
      </c>
      <c r="G15" s="490" t="n">
        <v>0</v>
      </c>
      <c r="H15" s="490" t="n">
        <v>0</v>
      </c>
      <c r="I15" s="535" t="n">
        <v>77</v>
      </c>
    </row>
    <row customHeight="1" ht="12.8" r="16" s="349">
      <c r="B16" s="604" t="n"/>
      <c r="C16" s="439" t="n"/>
      <c r="D16" s="439">
        <f>$D$14</f>
        <v/>
      </c>
      <c r="E16" s="536" t="n">
        <v>50</v>
      </c>
      <c r="F16" s="539" t="n">
        <v>0</v>
      </c>
      <c r="G16" s="539" t="n">
        <v>0</v>
      </c>
      <c r="H16" s="539" t="n">
        <v>0</v>
      </c>
      <c r="I16" s="541" t="n">
        <v>50</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