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Berlin Hyp AG</t>
        </is>
      </c>
      <c r="H2" s="4" t="n"/>
      <c r="I2" s="4" t="n"/>
    </row>
    <row r="3" ht="15" customHeight="1" s="418">
      <c r="G3" s="5" t="inlineStr">
        <is>
          <t>Corneliusstraße 7</t>
        </is>
      </c>
      <c r="H3" s="6" t="n"/>
      <c r="I3" s="6" t="n"/>
    </row>
    <row r="4" ht="15" customHeight="1" s="418">
      <c r="G4" s="5" t="inlineStr">
        <is>
          <t>10787 Berlin</t>
        </is>
      </c>
      <c r="H4" s="6" t="n"/>
      <c r="I4" s="6" t="n"/>
      <c r="J4" s="7" t="n"/>
    </row>
    <row r="5" ht="15" customHeight="1" s="418">
      <c r="G5" s="5" t="inlineStr">
        <is>
          <t>Telefon: +49 30 25 99 90</t>
        </is>
      </c>
      <c r="H5" s="6" t="n"/>
      <c r="I5" s="6" t="n"/>
      <c r="J5" s="7" t="n"/>
    </row>
    <row r="6" ht="15" customHeight="1" s="418">
      <c r="G6" s="5" t="inlineStr">
        <is>
          <t>Telefax: +49 30 25 99 91 31</t>
        </is>
      </c>
      <c r="H6" s="6" t="n"/>
      <c r="I6" s="6" t="n"/>
      <c r="J6" s="7" t="n"/>
    </row>
    <row r="7" ht="15" customHeight="1" s="418">
      <c r="G7" s="5" t="inlineStr">
        <is>
          <t>E-Mail: info@berlinhyp.de</t>
        </is>
      </c>
      <c r="H7" s="6" t="n"/>
      <c r="I7" s="6" t="n"/>
    </row>
    <row r="8" ht="14.1" customFormat="1" customHeight="1" s="8">
      <c r="A8" s="9" t="n"/>
      <c r="G8" s="5" t="inlineStr">
        <is>
          <t>Internet: www.berlinhyp.de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18234.385694</v>
      </c>
      <c r="E21" s="370" t="n">
        <v>17514.60754</v>
      </c>
      <c r="F21" s="369" t="n">
        <v>17634.605025</v>
      </c>
      <c r="G21" s="370" t="n">
        <v>16338.366603</v>
      </c>
      <c r="H21" s="369" t="n">
        <v>18681.969789</v>
      </c>
      <c r="I21" s="370" t="n">
        <v>18267.480415</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19090.007847</v>
      </c>
      <c r="E23" s="374" t="n">
        <v>18395.228256</v>
      </c>
      <c r="F23" s="373" t="n">
        <v>18996.929012</v>
      </c>
      <c r="G23" s="374" t="n">
        <v>17725.174592</v>
      </c>
      <c r="H23" s="373" t="n">
        <v>19720.200007</v>
      </c>
      <c r="I23" s="374" t="n">
        <v>19055.416696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714.0003009999999</v>
      </c>
      <c r="E27" s="386" t="n">
        <v>679.503638</v>
      </c>
      <c r="F27" s="385" t="n">
        <v>352.6921</v>
      </c>
      <c r="G27" s="386" t="n">
        <v>326.767332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141.621852</v>
      </c>
      <c r="E29" s="391" t="n">
        <v>201.117077</v>
      </c>
      <c r="F29" s="390" t="n">
        <v>1009.631887</v>
      </c>
      <c r="G29" s="391" t="n">
        <v>1060.040657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855.6221999999999</v>
      </c>
      <c r="E31" s="27" t="n">
        <v>880.6</v>
      </c>
      <c r="F31" s="26" t="n">
        <v>1362.32398</v>
      </c>
      <c r="G31" s="27" t="n">
        <v>1386.8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131.031598</v>
      </c>
      <c r="E37" s="370" t="n">
        <v>191.039267</v>
      </c>
      <c r="F37" s="369" t="n">
        <v>136.465901</v>
      </c>
      <c r="G37" s="370" t="n">
        <v>205.181679</v>
      </c>
      <c r="H37" s="369" t="n">
        <v>132.839207</v>
      </c>
      <c r="I37" s="370" t="n">
        <v>186.365784</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163.141029</v>
      </c>
      <c r="E39" s="374" t="n">
        <v>224.268508</v>
      </c>
      <c r="F39" s="373" t="n">
        <v>185.628668</v>
      </c>
      <c r="G39" s="374" t="n">
        <v>241.088941</v>
      </c>
      <c r="H39" s="373" t="n">
        <v>166.16553</v>
      </c>
      <c r="I39" s="374" t="n">
        <v>205.223626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5.448037999999999</v>
      </c>
      <c r="E43" s="386" t="n">
        <v>8.140412999999999</v>
      </c>
      <c r="F43" s="385" t="n">
        <v>2.729318</v>
      </c>
      <c r="G43" s="386" t="n">
        <v>4.103634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26.661393</v>
      </c>
      <c r="E45" s="391" t="n">
        <v>25.088828</v>
      </c>
      <c r="F45" s="390" t="n">
        <v>46.433449</v>
      </c>
      <c r="G45" s="391" t="n">
        <v>31.803628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32.10943</v>
      </c>
      <c r="E47" s="27" t="n">
        <v>33.2</v>
      </c>
      <c r="F47" s="26" t="n">
        <v>49.16276</v>
      </c>
      <c r="G47" s="27" t="n">
        <v>35.9</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18234.385694</v>
      </c>
      <c r="E9" s="224" t="n">
        <v>17514.60754</v>
      </c>
    </row>
    <row r="10" ht="21.75" customFormat="1" customHeight="1" s="165" thickBot="1">
      <c r="B10" s="249" t="inlineStr">
        <is>
          <t>davon Anteil festverzinslicher Pfandbriefe
§ 28 Abs. 1 Nr. 13  (gewichteter Durchschnitt)</t>
        </is>
      </c>
      <c r="C10" s="166" t="inlineStr">
        <is>
          <t>%</t>
        </is>
      </c>
      <c r="D10" s="167" t="n">
        <v>97.42</v>
      </c>
      <c r="E10" s="209" t="n">
        <v>99.89</v>
      </c>
    </row>
    <row r="11" ht="13.5" customHeight="1" s="418" thickBot="1">
      <c r="B11" s="205" t="n"/>
      <c r="C11" s="21" t="n"/>
      <c r="D11" s="21" t="n"/>
      <c r="E11" s="210" t="n"/>
    </row>
    <row r="12">
      <c r="B12" s="247" t="inlineStr">
        <is>
          <t>Deckungsmasse</t>
        </is>
      </c>
      <c r="C12" s="250" t="inlineStr">
        <is>
          <t>(Mio. €)</t>
        </is>
      </c>
      <c r="D12" s="207" t="n">
        <v>19090.007847</v>
      </c>
      <c r="E12" s="208" t="n">
        <v>18395.228256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75.63</v>
      </c>
      <c r="E18" s="212" t="n">
        <v>75.51000000000001</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-233.75537</v>
      </c>
      <c r="E20" s="212" t="n">
        <v>-209.450131</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4.45</v>
      </c>
      <c r="E30" s="212" t="n">
        <v>4.35</v>
      </c>
    </row>
    <row r="31" ht="21" customHeight="1" s="418">
      <c r="B31" s="172" t="inlineStr">
        <is>
          <t xml:space="preserve">durchschnittlicher gewichteter Beleihungsauslauf
§ 28 Abs. 2 Nr. 3  </t>
        </is>
      </c>
      <c r="C31" s="171" t="inlineStr">
        <is>
          <t>%</t>
        </is>
      </c>
      <c r="D31" s="170" t="n">
        <v>57.29</v>
      </c>
      <c r="E31" s="212" t="n">
        <v>57.15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336.627831</v>
      </c>
      <c r="E35" s="212" t="n">
        <v>791.2568789999999</v>
      </c>
    </row>
    <row r="36">
      <c r="A36" s="218" t="n"/>
      <c r="B36" s="242" t="inlineStr">
        <is>
          <t>Tag, an dem sich die größte negative Summe ergibt</t>
        </is>
      </c>
      <c r="C36" s="169" t="inlineStr">
        <is>
          <t>Tag (1-180)</t>
        </is>
      </c>
      <c r="D36" s="362" t="n">
        <v>52</v>
      </c>
      <c r="E36" s="363" t="n">
        <v>57</v>
      </c>
    </row>
    <row r="37" ht="21.75" customHeight="1" s="418" thickBot="1">
      <c r="A37" s="218" t="n">
        <v>1</v>
      </c>
      <c r="B37" s="173" t="inlineStr">
        <is>
          <t>Gesamtbetrag der Deckungswerte, welche die Anforderungen von § 4 Abs. 1a S. 3 PfandBG erfüllen (Liquiditätsdeckung)</t>
        </is>
      </c>
      <c r="C37" s="248" t="inlineStr">
        <is>
          <t>(Mio. €)</t>
        </is>
      </c>
      <c r="D37" s="214" t="n">
        <v>1176.973159</v>
      </c>
      <c r="E37" s="215" t="n">
        <v>1606.498893</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0.01</v>
      </c>
      <c r="E48" s="215" t="n">
        <v>0.01</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131.031598</v>
      </c>
      <c r="E9" s="224" t="n">
        <v>191.039267</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163.141029</v>
      </c>
      <c r="E12" s="224" t="n">
        <v>224.268508</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2.1</v>
      </c>
    </row>
    <row r="31">
      <c r="A31" s="218" t="n"/>
      <c r="B31" s="242" t="inlineStr">
        <is>
          <t>Tag, an dem sich die größte negative Summe ergibt</t>
        </is>
      </c>
      <c r="C31" s="169" t="inlineStr">
        <is>
          <t>Tag (1-180)</t>
        </is>
      </c>
      <c r="D31" s="362" t="n">
        <v>0</v>
      </c>
      <c r="E31" s="363" t="n">
        <v>22</v>
      </c>
    </row>
    <row r="32" ht="21.75" customHeight="1" s="418" thickBot="1">
      <c r="A32" s="218" t="n"/>
      <c r="B32" s="173" t="inlineStr">
        <is>
          <t>Gesamtbetrag der Deckungswerte, welche die Anforderungen von § 4 Abs. 1a S. 3 PfandBG erfüllen (Liquiditätsdeckung)</t>
        </is>
      </c>
      <c r="C32" s="248" t="inlineStr">
        <is>
          <t>(Mio. €)</t>
        </is>
      </c>
      <c r="D32" s="214" t="n">
        <v>5.306931</v>
      </c>
      <c r="E32" s="215" t="n">
        <v>15.250701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28.5" customHeight="1" s="418" thickBot="1">
      <c r="B10" s="230" t="inlineStr">
        <is>
          <t>ISIN</t>
        </is>
      </c>
      <c r="C10" s="204" t="inlineStr">
        <is>
          <t>(Mio. €)</t>
        </is>
      </c>
      <c r="D10" s="499" t="inlineStr">
        <is>
          <t>CH1202242249, DE000BHY0AU8, DE000BHY0BE0, DE000BHY0BN1, DE000BHY0BQ4, DE000BHY0BV4, DE000BHY0BZ5, DE000BHY0B14, DE000BHY0C47, DE000BHY0C70, DE000BHY0C88, DE000BHY0GC3, DE000BHY0GD1, DE000BHY0GE9, DE000BHY0GK6, DE000BHY0GL4, DE000BHY0GM2, DE000BHY0GQ3, DE000BHY0GT7, DE000BHY0GX9, DE000BHY0GY7, DE000BHY0GZ4, DE000BHY0HC1, DE000BHY0HM0, DE000BHY0HN8, DE000BHY0HP3, DE000BHY0HW9, DE000BHY0HZ2, DE000BHY0H34, DE000BHY0JB9, DE000BHY0JC7, DE000BHY0JD5, DE000BHY0JJ2, DE000BHY0JS3, DE000BHY0JU9, DE000BHY0JW5, DE000BHY0JX3, DE000BHY0JY1, DE000BHY0J08, DE000BHY0MQ1, DE000BHY0MX7, DE000BHY0SB0, DE000BHY0SC8, DE000BHY0SP0, DE0002180064, DE0002190097, DE0002190220, DE0002190253, DE0002190295, DE0002190303, DE0002190329, DE0002190337, DE0002190345, DE0002190402, DE0002190436, DE0002190444, DE0002190485, DE0002190543,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t>
        </is>
      </c>
      <c r="E10" s="500" t="inlineStr">
        <is>
          <t>CH1202242249, DE000BHY0AU8, DE000BHY0BE0, DE000BHY0BN1, DE000BHY0BQ4, DE000BHY0BV4, DE000BHY0BZ5, DE000BHY0B14, DE000BHY0C47, DE000BHY0C70, DE000BHY0C88, DE000BHY0GC3, DE000BHY0GD1, DE000BHY0GE9, DE000BHY0GH2, DE000BHY0GK6, DE000BHY0GL4, DE000BHY0GM2, DE000BHY0GQ3, DE000BHY0GX9, DE000BHY0HC1, DE000BHY0HK4, DE000BHY0HM0, DE000BHY0HN8, DE000BHY0HP3, DE000BHY0HW9, DE000BHY0HZ2, DE000BHY0H34, DE000BHY0JB9, DE000BHY0JC7, DE000BHY0JD5, DE000BHY0JJ2, DE000BHY0JS3, DE000BHY0JU9, DE000BHY0JW5, DE000BHY0JX3, DE000BHY0JY1, DE000BHY0MQ1, DE000BHY0MT5, DE000BHY0MX7, DE000BHY0SB0, DE000BHY0SP0,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4" customHeight="1" s="418" thickBot="1">
      <c r="B15" s="230" t="inlineStr">
        <is>
          <t>ISIN</t>
        </is>
      </c>
      <c r="C15" s="204" t="inlineStr">
        <is>
          <t>(Mio. €)</t>
        </is>
      </c>
      <c r="D15" s="499" t="inlineStr">
        <is>
          <t>DE0002193315, DE0002193372, DE0002193646, DE0002203213</t>
        </is>
      </c>
      <c r="E15" s="500" t="inlineStr">
        <is>
          <t>DE0002193315, DE0002193372, DE0002193646, DE0002203213, DE0002206737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22.04.2024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BHH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Berlin Hyp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885.4915559999999</v>
      </c>
      <c r="E11" s="45" t="n">
        <v>1036.633561</v>
      </c>
      <c r="F11" s="44" t="n">
        <v>807.778016</v>
      </c>
      <c r="G11" s="45" t="n">
        <v>816.919323</v>
      </c>
      <c r="I11" s="44" t="n">
        <v>0</v>
      </c>
      <c r="J11" s="45" t="n">
        <v>0</v>
      </c>
    </row>
    <row r="12" ht="12.75" customHeight="1" s="418">
      <c r="A12" s="17" t="n">
        <v>0</v>
      </c>
      <c r="B12" s="412" t="inlineStr">
        <is>
          <t>&gt; 0,5 Jahre und &lt;= 1 Jahr</t>
        </is>
      </c>
      <c r="C12" s="413" t="n"/>
      <c r="D12" s="44" t="n">
        <v>584</v>
      </c>
      <c r="E12" s="45" t="n">
        <v>1360.054056</v>
      </c>
      <c r="F12" s="44" t="n">
        <v>1150</v>
      </c>
      <c r="G12" s="45" t="n">
        <v>1086.3885</v>
      </c>
      <c r="I12" s="44" t="n">
        <v>0</v>
      </c>
      <c r="J12" s="45" t="n">
        <v>0</v>
      </c>
    </row>
    <row r="13" ht="12.75" customHeight="1" s="418">
      <c r="A13" s="17" t="n"/>
      <c r="B13" s="412" t="inlineStr">
        <is>
          <t>&gt; 1 Jahr und &lt;= 1,5 Jahre</t>
        </is>
      </c>
      <c r="C13" s="413" t="n"/>
      <c r="D13" s="44" t="n">
        <v>1342</v>
      </c>
      <c r="E13" s="45" t="n">
        <v>1165.432308</v>
      </c>
      <c r="F13" s="44" t="n">
        <v>635</v>
      </c>
      <c r="G13" s="45" t="n">
        <v>968.079608</v>
      </c>
      <c r="I13" s="44" t="n">
        <v>885.4915559999999</v>
      </c>
      <c r="J13" s="45" t="n">
        <v>807.778016</v>
      </c>
    </row>
    <row r="14" ht="12.75" customHeight="1" s="418">
      <c r="A14" s="17" t="n">
        <v>0</v>
      </c>
      <c r="B14" s="412" t="inlineStr">
        <is>
          <t>&gt; 1,5 Jahre und &lt;= 2 Jahre</t>
        </is>
      </c>
      <c r="C14" s="412" t="n"/>
      <c r="D14" s="46" t="n">
        <v>1567.5</v>
      </c>
      <c r="E14" s="217" t="n">
        <v>1549.255225</v>
      </c>
      <c r="F14" s="46" t="n">
        <v>584</v>
      </c>
      <c r="G14" s="217" t="n">
        <v>1619.984634</v>
      </c>
      <c r="I14" s="44" t="n">
        <v>584</v>
      </c>
      <c r="J14" s="45" t="n">
        <v>1150</v>
      </c>
    </row>
    <row r="15" ht="12.75" customHeight="1" s="418">
      <c r="A15" s="17" t="n">
        <v>0</v>
      </c>
      <c r="B15" s="412" t="inlineStr">
        <is>
          <t>&gt; 2 Jahre und &lt;= 3 Jahre</t>
        </is>
      </c>
      <c r="C15" s="412" t="n"/>
      <c r="D15" s="46" t="n">
        <v>1996.792136</v>
      </c>
      <c r="E15" s="217" t="n">
        <v>2689.753699</v>
      </c>
      <c r="F15" s="46" t="n">
        <v>2459.5</v>
      </c>
      <c r="G15" s="217" t="n">
        <v>2420.22242</v>
      </c>
      <c r="I15" s="44" t="n">
        <v>2909.5</v>
      </c>
      <c r="J15" s="45" t="n">
        <v>1219</v>
      </c>
    </row>
    <row r="16" ht="12.75" customHeight="1" s="418">
      <c r="A16" s="17" t="n">
        <v>0</v>
      </c>
      <c r="B16" s="412" t="inlineStr">
        <is>
          <t>&gt; 3 Jahre und &lt;= 4 Jahre</t>
        </is>
      </c>
      <c r="C16" s="412" t="n"/>
      <c r="D16" s="46" t="n">
        <v>3195</v>
      </c>
      <c r="E16" s="217" t="n">
        <v>2956.931136</v>
      </c>
      <c r="F16" s="46" t="n">
        <v>1992.642055</v>
      </c>
      <c r="G16" s="217" t="n">
        <v>2725.175632</v>
      </c>
      <c r="I16" s="44" t="n">
        <v>1996.792136</v>
      </c>
      <c r="J16" s="45" t="n">
        <v>2459.5</v>
      </c>
    </row>
    <row r="17" ht="12.75" customHeight="1" s="418">
      <c r="A17" s="17" t="n">
        <v>0</v>
      </c>
      <c r="B17" s="412" t="inlineStr">
        <is>
          <t>&gt; 4 Jahre und &lt;= 5 Jahre</t>
        </is>
      </c>
      <c r="C17" s="412" t="n"/>
      <c r="D17" s="46" t="n">
        <v>1612</v>
      </c>
      <c r="E17" s="217" t="n">
        <v>2184.306376</v>
      </c>
      <c r="F17" s="46" t="n">
        <v>2720</v>
      </c>
      <c r="G17" s="217" t="n">
        <v>2325.028166</v>
      </c>
      <c r="I17" s="44" t="n">
        <v>3195</v>
      </c>
      <c r="J17" s="45" t="n">
        <v>1992.642055</v>
      </c>
    </row>
    <row r="18" ht="12.75" customHeight="1" s="418">
      <c r="A18" s="17" t="n">
        <v>0</v>
      </c>
      <c r="B18" s="412" t="inlineStr">
        <is>
          <t>&gt; 5 Jahre und &lt;= 10 Jahre</t>
        </is>
      </c>
      <c r="C18" s="413" t="n"/>
      <c r="D18" s="44" t="n">
        <v>6158.5</v>
      </c>
      <c r="E18" s="45" t="n">
        <v>5728.229359</v>
      </c>
      <c r="F18" s="44" t="n">
        <v>5530.5</v>
      </c>
      <c r="G18" s="45" t="n">
        <v>5980.229534</v>
      </c>
      <c r="I18" s="44" t="n">
        <v>7015.5</v>
      </c>
      <c r="J18" s="45" t="n">
        <v>6962</v>
      </c>
    </row>
    <row r="19" ht="12.75" customHeight="1" s="418">
      <c r="A19" s="17" t="n">
        <v>0</v>
      </c>
      <c r="B19" s="412" t="inlineStr">
        <is>
          <t>&gt; 10 Jahre</t>
        </is>
      </c>
      <c r="C19" s="413" t="n"/>
      <c r="D19" s="44" t="n">
        <v>893.102002</v>
      </c>
      <c r="E19" s="45" t="n">
        <v>419.412126</v>
      </c>
      <c r="F19" s="44" t="n">
        <v>1635.187469</v>
      </c>
      <c r="G19" s="45" t="n">
        <v>453.200439</v>
      </c>
      <c r="I19" s="44" t="n">
        <v>1648.102002</v>
      </c>
      <c r="J19" s="45" t="n">
        <v>2923.687469</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0.031598</v>
      </c>
      <c r="E24" s="45" t="n">
        <v>0.550143</v>
      </c>
      <c r="F24" s="44" t="n">
        <v>0.039267</v>
      </c>
      <c r="G24" s="45" t="n">
        <v>0.327894</v>
      </c>
      <c r="I24" s="44" t="n">
        <v>0</v>
      </c>
      <c r="J24" s="45" t="n">
        <v>0</v>
      </c>
    </row>
    <row r="25" ht="12.75" customHeight="1" s="418">
      <c r="A25" s="17" t="n"/>
      <c r="B25" s="412" t="inlineStr">
        <is>
          <t>&gt; 0,5 Jahre und &lt;= 1 Jahr</t>
        </is>
      </c>
      <c r="C25" s="413" t="n"/>
      <c r="D25" s="44" t="n">
        <v>0</v>
      </c>
      <c r="E25" s="45" t="n">
        <v>3.330634</v>
      </c>
      <c r="F25" s="44" t="n">
        <v>10</v>
      </c>
      <c r="G25" s="45" t="n">
        <v>5.313349000000001</v>
      </c>
      <c r="I25" s="44" t="n">
        <v>0</v>
      </c>
      <c r="J25" s="45" t="n">
        <v>0</v>
      </c>
    </row>
    <row r="26" ht="12.75" customHeight="1" s="418">
      <c r="A26" s="17" t="n">
        <v>1</v>
      </c>
      <c r="B26" s="412" t="inlineStr">
        <is>
          <t>&gt; 1 Jahr und &lt;= 1,5 Jahre</t>
        </is>
      </c>
      <c r="C26" s="413" t="n"/>
      <c r="D26" s="44" t="n">
        <v>20</v>
      </c>
      <c r="E26" s="45" t="n">
        <v>5.729944000000001</v>
      </c>
      <c r="F26" s="44" t="n">
        <v>0</v>
      </c>
      <c r="G26" s="45" t="n">
        <v>0.498847</v>
      </c>
      <c r="I26" s="44" t="n">
        <v>0.031598</v>
      </c>
      <c r="J26" s="45" t="n">
        <v>0.039267</v>
      </c>
    </row>
    <row r="27" ht="12.75" customHeight="1" s="418">
      <c r="A27" s="17" t="n">
        <v>1</v>
      </c>
      <c r="B27" s="412" t="inlineStr">
        <is>
          <t>&gt; 1,5 Jahre und &lt;= 2 Jahre</t>
        </is>
      </c>
      <c r="C27" s="412" t="n"/>
      <c r="D27" s="46" t="n">
        <v>15</v>
      </c>
      <c r="E27" s="217" t="n">
        <v>0.231325</v>
      </c>
      <c r="F27" s="46" t="n">
        <v>0</v>
      </c>
      <c r="G27" s="217" t="n">
        <v>3.334217</v>
      </c>
      <c r="I27" s="44" t="n">
        <v>0</v>
      </c>
      <c r="J27" s="45" t="n">
        <v>10</v>
      </c>
    </row>
    <row r="28" ht="12.75" customHeight="1" s="418">
      <c r="A28" s="17" t="n">
        <v>1</v>
      </c>
      <c r="B28" s="412" t="inlineStr">
        <is>
          <t>&gt; 2 Jahre und &lt;= 3 Jahre</t>
        </is>
      </c>
      <c r="C28" s="412" t="n"/>
      <c r="D28" s="46" t="n">
        <v>96</v>
      </c>
      <c r="E28" s="217" t="n">
        <v>2.223272</v>
      </c>
      <c r="F28" s="46" t="n">
        <v>35</v>
      </c>
      <c r="G28" s="217" t="n">
        <v>11.461225</v>
      </c>
      <c r="I28" s="44" t="n">
        <v>35</v>
      </c>
      <c r="J28" s="45" t="n">
        <v>0</v>
      </c>
    </row>
    <row r="29" ht="12.75" customHeight="1" s="418">
      <c r="A29" s="17" t="n">
        <v>1</v>
      </c>
      <c r="B29" s="412" t="inlineStr">
        <is>
          <t>&gt; 3 Jahre und &lt;= 4 Jahre</t>
        </is>
      </c>
      <c r="C29" s="412" t="n"/>
      <c r="D29" s="46" t="n">
        <v>0</v>
      </c>
      <c r="E29" s="217" t="n">
        <v>0.464382</v>
      </c>
      <c r="F29" s="46" t="n">
        <v>96</v>
      </c>
      <c r="G29" s="217" t="n">
        <v>2.24356</v>
      </c>
      <c r="I29" s="44" t="n">
        <v>96</v>
      </c>
      <c r="J29" s="45" t="n">
        <v>35</v>
      </c>
    </row>
    <row r="30" ht="12.75" customHeight="1" s="418">
      <c r="A30" s="17" t="n">
        <v>1</v>
      </c>
      <c r="B30" s="412" t="inlineStr">
        <is>
          <t>&gt; 4 Jahre und &lt;= 5 Jahre</t>
        </is>
      </c>
      <c r="C30" s="412" t="n"/>
      <c r="D30" s="46" t="n">
        <v>0</v>
      </c>
      <c r="E30" s="217" t="n">
        <v>0.07813200000000001</v>
      </c>
      <c r="F30" s="46" t="n">
        <v>0</v>
      </c>
      <c r="G30" s="217" t="n">
        <v>50.472144</v>
      </c>
      <c r="I30" s="44" t="n">
        <v>0</v>
      </c>
      <c r="J30" s="45" t="n">
        <v>96</v>
      </c>
    </row>
    <row r="31" ht="12.75" customHeight="1" s="418">
      <c r="A31" s="17" t="n">
        <v>1</v>
      </c>
      <c r="B31" s="412" t="inlineStr">
        <is>
          <t>&gt; 5 Jahre und &lt;= 10 Jahre</t>
        </is>
      </c>
      <c r="C31" s="413" t="n"/>
      <c r="D31" s="44" t="n">
        <v>0</v>
      </c>
      <c r="E31" s="45" t="n">
        <v>0.500098</v>
      </c>
      <c r="F31" s="44" t="n">
        <v>0</v>
      </c>
      <c r="G31" s="45" t="n">
        <v>0.5561799999999999</v>
      </c>
      <c r="I31" s="44" t="n">
        <v>0</v>
      </c>
      <c r="J31" s="45" t="n">
        <v>0</v>
      </c>
    </row>
    <row r="32" ht="12.75" customHeight="1" s="418">
      <c r="B32" s="412" t="inlineStr">
        <is>
          <t>&gt; 10 Jahre</t>
        </is>
      </c>
      <c r="C32" s="413" t="n"/>
      <c r="D32" s="44" t="n">
        <v>0</v>
      </c>
      <c r="E32" s="45" t="n">
        <v>150.0331</v>
      </c>
      <c r="F32" s="44" t="n">
        <v>50</v>
      </c>
      <c r="G32" s="45" t="n">
        <v>150.061091</v>
      </c>
      <c r="I32" s="44" t="n">
        <v>0</v>
      </c>
      <c r="J32" s="45" t="n">
        <v>50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16.367326</v>
      </c>
      <c r="E9" s="54" t="n">
        <v>21.270305</v>
      </c>
    </row>
    <row r="10" ht="12.75" customHeight="1" s="418">
      <c r="A10" s="17" t="n">
        <v>0</v>
      </c>
      <c r="B10" s="55" t="inlineStr">
        <is>
          <t>Mehr als 300 Tsd. € bis einschließlich 1 Mio. €</t>
        </is>
      </c>
      <c r="C10" s="55" t="n"/>
      <c r="D10" s="44" t="n">
        <v>65.36227</v>
      </c>
      <c r="E10" s="54" t="n">
        <v>72.825788</v>
      </c>
    </row>
    <row r="11" ht="12.75" customHeight="1" s="418">
      <c r="A11" s="17" t="n"/>
      <c r="B11" s="55" t="inlineStr">
        <is>
          <t>Mehr als 1 Mio. € bis einschließlich 10 Mio. €</t>
        </is>
      </c>
      <c r="C11" s="55" t="n"/>
      <c r="D11" s="44" t="n">
        <v>2208.965739</v>
      </c>
      <c r="E11" s="54" t="n">
        <v>2299.324055</v>
      </c>
    </row>
    <row r="12" ht="12.75" customHeight="1" s="418">
      <c r="A12" s="17" t="n">
        <v>0</v>
      </c>
      <c r="B12" s="55" t="inlineStr">
        <is>
          <t>Mehr als 10 Mio. €</t>
        </is>
      </c>
      <c r="C12" s="55" t="n"/>
      <c r="D12" s="44" t="n">
        <v>15544.312512</v>
      </c>
      <c r="E12" s="54" t="n">
        <v>14224.308108</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13.141029</v>
      </c>
      <c r="E21" s="45" t="n">
        <v>13.268508</v>
      </c>
    </row>
    <row r="22" ht="12.75" customHeight="1" s="418">
      <c r="A22" s="17" t="n">
        <v>1</v>
      </c>
      <c r="B22" s="55" t="inlineStr">
        <is>
          <t>Mehr als 10 Mio. € bis einschließlich 100 Mio. €</t>
        </is>
      </c>
      <c r="C22" s="55" t="n"/>
      <c r="D22" s="46" t="n">
        <v>150</v>
      </c>
      <c r="E22" s="57" t="n">
        <v>211</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47.638696</v>
      </c>
      <c r="H16" s="84" t="n">
        <v>158.691001</v>
      </c>
      <c r="I16" s="84" t="n">
        <v>5834.338676</v>
      </c>
      <c r="J16" s="84" t="n">
        <v>0</v>
      </c>
      <c r="K16" s="84" t="n">
        <v>61.11594</v>
      </c>
      <c r="L16" s="84">
        <f>SUM(M16:R16)</f>
        <v/>
      </c>
      <c r="M16" s="84" t="n">
        <v>5916.703288999999</v>
      </c>
      <c r="N16" s="84" t="n">
        <v>3555.612524</v>
      </c>
      <c r="O16" s="84" t="n">
        <v>128.697088</v>
      </c>
      <c r="P16" s="84" t="n">
        <v>2052.381517</v>
      </c>
      <c r="Q16" s="84" t="n">
        <v>79.40999400000001</v>
      </c>
      <c r="R16" s="84" t="n">
        <v>0.419126</v>
      </c>
      <c r="S16" s="85" t="n">
        <v>0.025533</v>
      </c>
      <c r="T16" s="270" t="n">
        <v>0</v>
      </c>
    </row>
    <row r="17" ht="12.75" customHeight="1" s="418">
      <c r="C17" s="80" t="n"/>
      <c r="D17" s="258">
        <f>"Jahr "&amp;(AktJahr-1)</f>
        <v/>
      </c>
      <c r="E17" s="271">
        <f>F17+L17</f>
        <v/>
      </c>
      <c r="F17" s="86">
        <f>SUM(G17:K17)</f>
        <v/>
      </c>
      <c r="G17" s="86" t="n">
        <v>30.616463</v>
      </c>
      <c r="H17" s="86" t="n">
        <v>144.874828</v>
      </c>
      <c r="I17" s="86" t="n">
        <v>5304.019462</v>
      </c>
      <c r="J17" s="86" t="n">
        <v>0</v>
      </c>
      <c r="K17" s="86" t="n">
        <v>0</v>
      </c>
      <c r="L17" s="86">
        <f>SUM(M17:R17)</f>
        <v/>
      </c>
      <c r="M17" s="86" t="n">
        <v>5709.316448</v>
      </c>
      <c r="N17" s="86" t="n">
        <v>3279.622171</v>
      </c>
      <c r="O17" s="86" t="n">
        <v>113.675894</v>
      </c>
      <c r="P17" s="86" t="n">
        <v>1904.624177</v>
      </c>
      <c r="Q17" s="86" t="n">
        <v>79.40999400000001</v>
      </c>
      <c r="R17" s="86" t="n">
        <v>51.56882299999999</v>
      </c>
      <c r="S17" s="87" t="n">
        <v>0.004471</v>
      </c>
      <c r="T17" s="272" t="n">
        <v>0</v>
      </c>
    </row>
    <row r="18" ht="12.75" customHeight="1" s="418">
      <c r="B18" s="13" t="inlineStr">
        <is>
          <t>DE</t>
        </is>
      </c>
      <c r="C18" s="82" t="inlineStr">
        <is>
          <t>Deutschland</t>
        </is>
      </c>
      <c r="D18" s="257">
        <f>$D$16</f>
        <v/>
      </c>
      <c r="E18" s="269">
        <f>F18+L18</f>
        <v/>
      </c>
      <c r="F18" s="84">
        <f>SUM(G18:K18)</f>
        <v/>
      </c>
      <c r="G18" s="84" t="n">
        <v>30.771503</v>
      </c>
      <c r="H18" s="84" t="n">
        <v>7.565473</v>
      </c>
      <c r="I18" s="84" t="n">
        <v>4992.165561</v>
      </c>
      <c r="J18" s="84" t="n">
        <v>0</v>
      </c>
      <c r="K18" s="84" t="n">
        <v>61.11594</v>
      </c>
      <c r="L18" s="84">
        <f>SUM(M18:R18)</f>
        <v/>
      </c>
      <c r="M18" s="84" t="n">
        <v>2909.859163</v>
      </c>
      <c r="N18" s="84" t="n">
        <v>2149.18835</v>
      </c>
      <c r="O18" s="84" t="n">
        <v>124.689088</v>
      </c>
      <c r="P18" s="84" t="n">
        <v>1482.174288</v>
      </c>
      <c r="Q18" s="84" t="n">
        <v>79.40999400000001</v>
      </c>
      <c r="R18" s="84" t="n">
        <v>0.419126</v>
      </c>
      <c r="S18" s="85" t="n">
        <v>0.025533</v>
      </c>
      <c r="T18" s="270" t="n">
        <v>0</v>
      </c>
    </row>
    <row r="19" ht="12.75" customHeight="1" s="418">
      <c r="C19" s="80" t="n"/>
      <c r="D19" s="258">
        <f>$D$17</f>
        <v/>
      </c>
      <c r="E19" s="271">
        <f>F19+L19</f>
        <v/>
      </c>
      <c r="F19" s="86">
        <f>SUM(G19:K19)</f>
        <v/>
      </c>
      <c r="G19" s="86" t="n">
        <v>30.387263</v>
      </c>
      <c r="H19" s="86" t="n">
        <v>8.910658</v>
      </c>
      <c r="I19" s="86" t="n">
        <v>4739.207122000001</v>
      </c>
      <c r="J19" s="86" t="n">
        <v>0</v>
      </c>
      <c r="K19" s="86" t="n">
        <v>0</v>
      </c>
      <c r="L19" s="86">
        <f>SUM(M19:R19)</f>
        <v/>
      </c>
      <c r="M19" s="86" t="n">
        <v>2816.661424</v>
      </c>
      <c r="N19" s="86" t="n">
        <v>1939.400263</v>
      </c>
      <c r="O19" s="86" t="n">
        <v>109.667894</v>
      </c>
      <c r="P19" s="86" t="n">
        <v>1428.927381</v>
      </c>
      <c r="Q19" s="86" t="n">
        <v>79.40999400000001</v>
      </c>
      <c r="R19" s="86" t="n">
        <v>51.56882299999999</v>
      </c>
      <c r="S19" s="87" t="n">
        <v>0.004471</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62.279994</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55.68</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14.639972</v>
      </c>
      <c r="J30" s="84" t="n">
        <v>0</v>
      </c>
      <c r="K30" s="84" t="n">
        <v>0</v>
      </c>
      <c r="L30" s="84">
        <f>SUM(M30:R30)</f>
        <v/>
      </c>
      <c r="M30" s="84" t="n">
        <v>1023.437337</v>
      </c>
      <c r="N30" s="84" t="n">
        <v>249.400437</v>
      </c>
      <c r="O30" s="84" t="n">
        <v>0</v>
      </c>
      <c r="P30" s="84" t="n">
        <v>125.321219</v>
      </c>
      <c r="Q30" s="84" t="n">
        <v>0</v>
      </c>
      <c r="R30" s="84" t="n">
        <v>0</v>
      </c>
      <c r="S30" s="85" t="n">
        <v>0</v>
      </c>
      <c r="T30" s="270" t="n">
        <v>0</v>
      </c>
    </row>
    <row r="31" ht="12.75" customHeight="1" s="418">
      <c r="C31" s="80" t="n"/>
      <c r="D31" s="258">
        <f>$D$17</f>
        <v/>
      </c>
      <c r="E31" s="271">
        <f>F31+L31</f>
        <v/>
      </c>
      <c r="F31" s="86">
        <f>SUM(G31:K31)</f>
        <v/>
      </c>
      <c r="G31" s="86" t="n">
        <v>0</v>
      </c>
      <c r="H31" s="86" t="n">
        <v>0</v>
      </c>
      <c r="I31" s="86" t="n">
        <v>5.178</v>
      </c>
      <c r="J31" s="86" t="n">
        <v>0</v>
      </c>
      <c r="K31" s="86" t="n">
        <v>0</v>
      </c>
      <c r="L31" s="86">
        <f>SUM(M31:R31)</f>
        <v/>
      </c>
      <c r="M31" s="86" t="n">
        <v>966.722091</v>
      </c>
      <c r="N31" s="86" t="n">
        <v>319.25325</v>
      </c>
      <c r="O31" s="86" t="n">
        <v>0</v>
      </c>
      <c r="P31" s="86" t="n">
        <v>109.894892</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16.867193</v>
      </c>
      <c r="H50" s="84" t="n">
        <v>151.125528</v>
      </c>
      <c r="I50" s="84" t="n">
        <v>827.533143</v>
      </c>
      <c r="J50" s="84" t="n">
        <v>0</v>
      </c>
      <c r="K50" s="84" t="n">
        <v>0</v>
      </c>
      <c r="L50" s="84">
        <f>SUM(M50:R50)</f>
        <v/>
      </c>
      <c r="M50" s="84" t="n">
        <v>1112.619457</v>
      </c>
      <c r="N50" s="84" t="n">
        <v>838.4617219999999</v>
      </c>
      <c r="O50" s="84" t="n">
        <v>4.008</v>
      </c>
      <c r="P50" s="84" t="n">
        <v>295.306133</v>
      </c>
      <c r="Q50" s="84" t="n">
        <v>0</v>
      </c>
      <c r="R50" s="84" t="n">
        <v>0</v>
      </c>
      <c r="S50" s="85" t="n">
        <v>0</v>
      </c>
      <c r="T50" s="270" t="n">
        <v>0</v>
      </c>
    </row>
    <row r="51" ht="12.75" customHeight="1" s="418">
      <c r="C51" s="80" t="n"/>
      <c r="D51" s="258">
        <f>$D$17</f>
        <v/>
      </c>
      <c r="E51" s="271">
        <f>F51+L51</f>
        <v/>
      </c>
      <c r="F51" s="86">
        <f>SUM(G51:K51)</f>
        <v/>
      </c>
      <c r="G51" s="86" t="n">
        <v>0.2292</v>
      </c>
      <c r="H51" s="86" t="n">
        <v>135.96417</v>
      </c>
      <c r="I51" s="86" t="n">
        <v>559.63434</v>
      </c>
      <c r="J51" s="86" t="n">
        <v>0</v>
      </c>
      <c r="K51" s="86" t="n">
        <v>0</v>
      </c>
      <c r="L51" s="86">
        <f>SUM(M51:R51)</f>
        <v/>
      </c>
      <c r="M51" s="86" t="n">
        <v>1055.27498</v>
      </c>
      <c r="N51" s="86" t="n">
        <v>704.266645</v>
      </c>
      <c r="O51" s="86" t="n">
        <v>4.008</v>
      </c>
      <c r="P51" s="86" t="n">
        <v>298.721979</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662.713353</v>
      </c>
      <c r="N54" s="84" t="n">
        <v>246.862039</v>
      </c>
      <c r="O54" s="84" t="n">
        <v>0</v>
      </c>
      <c r="P54" s="84" t="n">
        <v>149.579877</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639.273983</v>
      </c>
      <c r="N55" s="86" t="n">
        <v>245.002037</v>
      </c>
      <c r="O55" s="86" t="n">
        <v>0</v>
      </c>
      <c r="P55" s="86" t="n">
        <v>67.079925</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145.793985</v>
      </c>
      <c r="N68" s="84" t="n">
        <v>71.69997599999999</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175.70397</v>
      </c>
      <c r="N69" s="86" t="n">
        <v>71.69997599999999</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50</v>
      </c>
      <c r="H12" s="84" t="n">
        <v>100</v>
      </c>
      <c r="I12" s="84" t="n">
        <v>0</v>
      </c>
      <c r="J12" s="85" t="n">
        <v>5.5</v>
      </c>
      <c r="K12" s="121" t="n">
        <v>0</v>
      </c>
      <c r="L12" s="84" t="n">
        <v>7.641029000000001</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50</v>
      </c>
      <c r="H13" s="126" t="n">
        <v>161</v>
      </c>
      <c r="I13" s="126" t="n">
        <v>0</v>
      </c>
      <c r="J13" s="127" t="n">
        <v>5</v>
      </c>
      <c r="K13" s="125" t="n">
        <v>0</v>
      </c>
      <c r="L13" s="126" t="n">
        <v>8.268508000000001</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100</v>
      </c>
      <c r="I14" s="84" t="n">
        <v>0</v>
      </c>
      <c r="J14" s="85" t="n">
        <v>5.5</v>
      </c>
      <c r="K14" s="121" t="n">
        <v>0</v>
      </c>
      <c r="L14" s="84" t="n">
        <v>7.641029000000001</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161</v>
      </c>
      <c r="I15" s="126" t="n">
        <v>0</v>
      </c>
      <c r="J15" s="127" t="n">
        <v>5</v>
      </c>
      <c r="K15" s="125" t="n">
        <v>0</v>
      </c>
      <c r="L15" s="126" t="n">
        <v>8.268508000000001</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50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50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1255</v>
      </c>
      <c r="F13" s="84" t="n">
        <v>343.5</v>
      </c>
      <c r="G13" s="84" t="n">
        <v>293.5</v>
      </c>
      <c r="H13" s="123" t="n">
        <v>506.5</v>
      </c>
      <c r="I13" s="84" t="n">
        <v>506.5</v>
      </c>
      <c r="J13" s="270" t="n">
        <v>405</v>
      </c>
    </row>
    <row r="14" ht="12.75" customHeight="1" s="418">
      <c r="B14" s="153" t="n"/>
      <c r="C14" s="55" t="n"/>
      <c r="D14" s="55">
        <f>"Jahr "&amp;(AktJahr-1)</f>
        <v/>
      </c>
      <c r="E14" s="337" t="n">
        <v>1777.5</v>
      </c>
      <c r="F14" s="126" t="n">
        <v>402.5</v>
      </c>
      <c r="G14" s="126" t="n">
        <v>402.5</v>
      </c>
      <c r="H14" s="129" t="n">
        <v>556.5</v>
      </c>
      <c r="I14" s="126" t="n">
        <v>466.5</v>
      </c>
      <c r="J14" s="290" t="n">
        <v>818.5</v>
      </c>
    </row>
    <row r="15" ht="12.75" customHeight="1" s="418">
      <c r="B15" s="153" t="inlineStr">
        <is>
          <t>DE</t>
        </is>
      </c>
      <c r="C15" s="82" t="inlineStr">
        <is>
          <t>Deutschland</t>
        </is>
      </c>
      <c r="D15" s="83">
        <f>$D$13</f>
        <v/>
      </c>
      <c r="E15" s="269" t="n">
        <v>828.5</v>
      </c>
      <c r="F15" s="84" t="n">
        <v>343.5</v>
      </c>
      <c r="G15" s="84" t="n">
        <v>293.5</v>
      </c>
      <c r="H15" s="123" t="n">
        <v>150</v>
      </c>
      <c r="I15" s="84" t="n">
        <v>150</v>
      </c>
      <c r="J15" s="270" t="n">
        <v>335</v>
      </c>
    </row>
    <row r="16" ht="12.75" customHeight="1" s="418">
      <c r="B16" s="153" t="n"/>
      <c r="C16" s="55" t="n"/>
      <c r="D16" s="55">
        <f>$D$14</f>
        <v/>
      </c>
      <c r="E16" s="337" t="n">
        <v>1208.5</v>
      </c>
      <c r="F16" s="126" t="n">
        <v>402.5</v>
      </c>
      <c r="G16" s="126" t="n">
        <v>402.5</v>
      </c>
      <c r="H16" s="129" t="n">
        <v>102</v>
      </c>
      <c r="I16" s="126" t="n">
        <v>102</v>
      </c>
      <c r="J16" s="290" t="n">
        <v>704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372.5</v>
      </c>
      <c r="F27" s="84" t="n">
        <v>0</v>
      </c>
      <c r="G27" s="84" t="n">
        <v>0</v>
      </c>
      <c r="H27" s="123" t="n">
        <v>302.5</v>
      </c>
      <c r="I27" s="84" t="n">
        <v>302.5</v>
      </c>
      <c r="J27" s="270" t="n">
        <v>70</v>
      </c>
    </row>
    <row r="28" ht="12.75" customHeight="1" s="418">
      <c r="B28" s="153" t="n"/>
      <c r="C28" s="55" t="n"/>
      <c r="D28" s="55">
        <f>$D$14</f>
        <v/>
      </c>
      <c r="E28" s="337" t="n">
        <v>180</v>
      </c>
      <c r="F28" s="126" t="n">
        <v>0</v>
      </c>
      <c r="G28" s="126" t="n">
        <v>0</v>
      </c>
      <c r="H28" s="129" t="n">
        <v>180</v>
      </c>
      <c r="I28" s="126" t="n">
        <v>90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39.5</v>
      </c>
      <c r="F52" s="126" t="n">
        <v>0</v>
      </c>
      <c r="G52" s="126" t="n">
        <v>0</v>
      </c>
      <c r="H52" s="129" t="n">
        <v>0</v>
      </c>
      <c r="I52" s="126" t="n">
        <v>0</v>
      </c>
      <c r="J52" s="290" t="n">
        <v>39.5</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54</v>
      </c>
      <c r="F57" s="84" t="n">
        <v>0</v>
      </c>
      <c r="G57" s="84" t="n">
        <v>0</v>
      </c>
      <c r="H57" s="123" t="n">
        <v>54</v>
      </c>
      <c r="I57" s="84" t="n">
        <v>54</v>
      </c>
      <c r="J57" s="270" t="n">
        <v>0</v>
      </c>
    </row>
    <row r="58" ht="12.75" customHeight="1" s="418">
      <c r="B58" s="153" t="n"/>
      <c r="C58" s="55" t="n"/>
      <c r="D58" s="55">
        <f>$D$14</f>
        <v/>
      </c>
      <c r="E58" s="337" t="n">
        <v>30</v>
      </c>
      <c r="F58" s="126" t="n">
        <v>0</v>
      </c>
      <c r="G58" s="126" t="n">
        <v>0</v>
      </c>
      <c r="H58" s="129" t="n">
        <v>30</v>
      </c>
      <c r="I58" s="126" t="n">
        <v>30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319.5</v>
      </c>
      <c r="F82" s="126" t="n">
        <v>0</v>
      </c>
      <c r="G82" s="126" t="n">
        <v>0</v>
      </c>
      <c r="H82" s="129" t="n">
        <v>244.5</v>
      </c>
      <c r="I82" s="126" t="n">
        <v>244.5</v>
      </c>
      <c r="J82" s="290" t="n">
        <v>75</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