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191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Sparda-Bank Südwest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Robert-Koch-Str. 45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55129 Mainz</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6131 636363</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kontakt@sparda-sw.de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www.sparda-sw.de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v>
      </c>
      <c r="E21" s="378" t="n"/>
      <c r="F21" s="377" t="n">
        <v>4.6</v>
      </c>
      <c r="G21" s="378" t="n"/>
      <c r="H21" s="377" t="n">
        <v>3.68</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54.14</v>
      </c>
      <c r="E23" s="386" t="n"/>
      <c r="F23" s="385" t="n">
        <v>56.15</v>
      </c>
      <c r="G23" s="386" t="n"/>
      <c r="H23" s="385" t="n">
        <v>46.48</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49.14</v>
      </c>
      <c r="E28" s="400" t="n"/>
      <c r="F28" s="399" t="n">
        <v>51.56</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54.14</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3.56</v>
      </c>
      <c r="E28" s="635" t="n">
        <v>0</v>
      </c>
    </row>
    <row customHeight="1" ht="30" r="29" s="349">
      <c r="A29" s="613" t="n">
        <v>0</v>
      </c>
      <c r="B29" s="640" t="inlineStr">
        <is>
          <t>average loan-to-value ratio, weighted using the mortgage lending value
section 28 para. 2 no. 3</t>
        </is>
      </c>
      <c r="C29" s="636" t="inlineStr">
        <is>
          <t>%</t>
        </is>
      </c>
      <c r="D29" s="634" t="n">
        <v>58.05</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22.04.2022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SSW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Sparda-Bank Südwest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0.11</v>
      </c>
      <c r="F11" s="424" t="n"/>
      <c r="G11" s="425" t="n"/>
    </row>
    <row customHeight="1" ht="12.8" r="12" s="349">
      <c r="A12" s="365" t="n">
        <v>0</v>
      </c>
      <c r="B12" s="422" t="inlineStr">
        <is>
          <t>&gt; 0,5 years and &lt;= 1 year</t>
        </is>
      </c>
      <c r="C12" s="423" t="n"/>
      <c r="D12" s="424" t="n">
        <v>0</v>
      </c>
      <c r="E12" s="425" t="n">
        <v>10.14</v>
      </c>
      <c r="F12" s="424" t="n"/>
      <c r="G12" s="425" t="n"/>
    </row>
    <row customHeight="1" ht="12.8" r="13" s="349">
      <c r="A13" s="365" t="n">
        <v>0</v>
      </c>
      <c r="B13" s="422" t="inlineStr">
        <is>
          <t>&gt; 1  year and &lt;= 1,5 years</t>
        </is>
      </c>
      <c r="C13" s="423" t="n"/>
      <c r="D13" s="424" t="n">
        <v>0</v>
      </c>
      <c r="E13" s="425" t="n">
        <v>0.16</v>
      </c>
      <c r="F13" s="424" t="n"/>
      <c r="G13" s="425" t="n"/>
    </row>
    <row customHeight="1" ht="12.8" r="14" s="349">
      <c r="A14" s="365" t="n">
        <v>0</v>
      </c>
      <c r="B14" s="422" t="inlineStr">
        <is>
          <t>&gt; 1,5 years and &lt;= 2 years</t>
        </is>
      </c>
      <c r="C14" s="422" t="n"/>
      <c r="D14" s="426" t="n">
        <v>0</v>
      </c>
      <c r="E14" s="427" t="n">
        <v>0.18</v>
      </c>
      <c r="F14" s="426" t="n"/>
      <c r="G14" s="427" t="n"/>
    </row>
    <row customHeight="1" ht="12.8" r="15" s="349">
      <c r="A15" s="365" t="n">
        <v>0</v>
      </c>
      <c r="B15" s="422" t="inlineStr">
        <is>
          <t>&gt; 2 years and &lt;= 3 years</t>
        </is>
      </c>
      <c r="C15" s="422" t="n"/>
      <c r="D15" s="426" t="n">
        <v>0</v>
      </c>
      <c r="E15" s="427" t="n">
        <v>0.42</v>
      </c>
      <c r="F15" s="426" t="n"/>
      <c r="G15" s="427" t="n"/>
    </row>
    <row customHeight="1" ht="12.8" r="16" s="349">
      <c r="A16" s="365" t="n">
        <v>0</v>
      </c>
      <c r="B16" s="422" t="inlineStr">
        <is>
          <t>&gt; 3 years and &lt;= 4 years</t>
        </is>
      </c>
      <c r="C16" s="422" t="n"/>
      <c r="D16" s="426" t="n">
        <v>0</v>
      </c>
      <c r="E16" s="427" t="n">
        <v>0.5600000000000001</v>
      </c>
      <c r="F16" s="426" t="n"/>
      <c r="G16" s="427" t="n"/>
    </row>
    <row customHeight="1" ht="12.8" r="17" s="349">
      <c r="A17" s="365" t="n">
        <v>0</v>
      </c>
      <c r="B17" s="422" t="inlineStr">
        <is>
          <t>&gt; 4 years and &lt;= 5 years</t>
        </is>
      </c>
      <c r="C17" s="422" t="n"/>
      <c r="D17" s="426" t="n">
        <v>0</v>
      </c>
      <c r="E17" s="427" t="n">
        <v>1.01</v>
      </c>
      <c r="F17" s="426" t="n"/>
      <c r="G17" s="427" t="n"/>
    </row>
    <row customHeight="1" ht="12.8" r="18" s="349">
      <c r="A18" s="365" t="n">
        <v>0</v>
      </c>
      <c r="B18" s="422" t="inlineStr">
        <is>
          <t>&gt; 5 years and &lt;= 10 years</t>
        </is>
      </c>
      <c r="C18" s="423" t="n"/>
      <c r="D18" s="424" t="n">
        <v>5</v>
      </c>
      <c r="E18" s="425" t="n">
        <v>14.77</v>
      </c>
      <c r="F18" s="424" t="n"/>
      <c r="G18" s="425" t="n"/>
    </row>
    <row customHeight="1" ht="12.8" r="19" s="349">
      <c r="A19" s="365" t="n">
        <v>0</v>
      </c>
      <c r="B19" s="422" t="inlineStr">
        <is>
          <t>&gt; 10 years</t>
        </is>
      </c>
      <c r="C19" s="423" t="n"/>
      <c r="D19" s="424" t="n">
        <v>0</v>
      </c>
      <c r="E19" s="425" t="n">
        <v>26.8</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38.93</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5.21</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3.02</v>
      </c>
      <c r="H16" s="490" t="n">
        <v>39.16</v>
      </c>
      <c r="I16" s="490" t="n">
        <v>1.96</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c r="H17" s="492" t="n"/>
      <c r="I17" s="492" t="n"/>
      <c r="J17" s="492" t="n"/>
      <c r="K17" s="492" t="n"/>
      <c r="L17" s="492">
        <f>SUM(M17:R17)</f>
        <v/>
      </c>
      <c r="M17" s="492" t="n"/>
      <c r="N17" s="492" t="n"/>
      <c r="O17" s="492" t="n"/>
      <c r="P17" s="492" t="n"/>
      <c r="Q17" s="492" t="n"/>
      <c r="R17" s="492" t="n"/>
      <c r="S17" s="493" t="n"/>
      <c r="T17" s="492" t="n"/>
    </row>
    <row customHeight="1" ht="12.8" r="18" s="349">
      <c r="B18" s="361" t="inlineStr">
        <is>
          <t>DE</t>
        </is>
      </c>
      <c r="C18" s="488" t="inlineStr">
        <is>
          <t>Germany</t>
        </is>
      </c>
      <c r="D18" s="489">
        <f>$D$16</f>
        <v/>
      </c>
      <c r="E18" s="490">
        <f>F18+L18</f>
        <v/>
      </c>
      <c r="F18" s="490">
        <f>SUM(G18:K18)</f>
        <v/>
      </c>
      <c r="G18" s="490" t="n">
        <v>3.02</v>
      </c>
      <c r="H18" s="490" t="n">
        <v>39.16</v>
      </c>
      <c r="I18" s="490" t="n">
        <v>1.96</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c r="H19" s="492" t="n"/>
      <c r="I19" s="492" t="n"/>
      <c r="J19" s="492" t="n"/>
      <c r="K19" s="492" t="n"/>
      <c r="L19" s="492">
        <f>SUM(M19:R19)</f>
        <v/>
      </c>
      <c r="M19" s="492" t="n"/>
      <c r="N19" s="492" t="n"/>
      <c r="O19" s="492" t="n"/>
      <c r="P19" s="492" t="n"/>
      <c r="Q19" s="492" t="n"/>
      <c r="R19" s="492" t="n"/>
      <c r="S19" s="493" t="n"/>
      <c r="T19" s="492" t="n"/>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10</v>
      </c>
      <c r="F13" s="490" t="n">
        <v>0</v>
      </c>
      <c r="G13" s="490" t="n">
        <v>0</v>
      </c>
      <c r="H13" s="490" t="n">
        <v>0</v>
      </c>
      <c r="I13" s="535" t="n">
        <v>10</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10</v>
      </c>
      <c r="F15" s="490" t="n">
        <v>0</v>
      </c>
      <c r="G15" s="490" t="n">
        <v>0</v>
      </c>
      <c r="H15" s="490" t="n">
        <v>0</v>
      </c>
      <c r="I15" s="535" t="n">
        <v>10</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