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762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ING-DiBa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Theodor-Heuss-Allee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60486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50 50 90 69</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27222-66444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www.ing-diba.de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3695</v>
      </c>
      <c r="E21" s="378" t="n">
        <v>3705</v>
      </c>
      <c r="F21" s="377" t="n">
        <v>4016.7</v>
      </c>
      <c r="G21" s="378" t="n">
        <v>3893.67</v>
      </c>
      <c r="H21" s="377" t="n">
        <v>3682.59</v>
      </c>
      <c r="I21" s="378" t="n">
        <v>3543.28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6111.06</v>
      </c>
      <c r="E23" s="386" t="n">
        <v>4846.92</v>
      </c>
      <c r="F23" s="385" t="n">
        <v>6872.8</v>
      </c>
      <c r="G23" s="386" t="n">
        <v>5455.21</v>
      </c>
      <c r="H23" s="385" t="n">
        <v>6521.48</v>
      </c>
      <c r="I23" s="386" t="n">
        <v>5196.21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2416.06</v>
      </c>
      <c r="E28" s="400" t="n">
        <v>1141.92</v>
      </c>
      <c r="F28" s="399" t="n">
        <v>2856.1</v>
      </c>
      <c r="G28" s="400" t="n">
        <v>1561.54</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3695</v>
      </c>
      <c r="E9" s="622" t="n">
        <v>3705</v>
      </c>
    </row>
    <row customHeight="1" ht="20.1" r="10" s="349">
      <c r="A10" s="623" t="n">
        <v>0</v>
      </c>
      <c r="B10" s="624" t="inlineStr">
        <is>
          <t>thereof percentage share of fixed-rate Pfandbriefe
section 28 para. 1 no. 9</t>
        </is>
      </c>
      <c r="C10" s="625" t="inlineStr">
        <is>
          <t>%</t>
        </is>
      </c>
      <c r="D10" s="626" t="n">
        <v>97.3</v>
      </c>
      <c r="E10" s="627" t="n">
        <v>97.3</v>
      </c>
    </row>
    <row customHeight="1" ht="8.1" r="11" s="349">
      <c r="A11" s="613" t="n">
        <v>0</v>
      </c>
      <c r="B11" s="628" t="n"/>
      <c r="C11" s="375" t="n"/>
      <c r="D11" s="375" t="n"/>
      <c r="E11" s="629" t="n"/>
    </row>
    <row customHeight="1" ht="15.95" r="12" s="349">
      <c r="A12" s="613" t="n">
        <v>0</v>
      </c>
      <c r="B12" s="630" t="inlineStr">
        <is>
          <t>Cover Pool</t>
        </is>
      </c>
      <c r="C12" s="631" t="inlineStr">
        <is>
          <t>(€ mn.)</t>
        </is>
      </c>
      <c r="D12" s="621" t="n">
        <v>6111.06</v>
      </c>
      <c r="E12" s="622" t="n">
        <v>4846.92</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5.54</v>
      </c>
      <c r="E28" s="635" t="n">
        <v>5.76</v>
      </c>
    </row>
    <row customHeight="1" ht="30" r="29" s="349">
      <c r="A29" s="613" t="n">
        <v>0</v>
      </c>
      <c r="B29" s="640" t="inlineStr">
        <is>
          <t>average loan-to-value ratio, weighted using the mortgage lending value
section 28 para. 2 no. 3</t>
        </is>
      </c>
      <c r="C29" s="636" t="inlineStr">
        <is>
          <t>%</t>
        </is>
      </c>
      <c r="D29" s="634" t="n">
        <v>47.3</v>
      </c>
      <c r="E29" s="635" t="n">
        <v>48.3</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17.07.2020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DIBA</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ING-DiBa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194.69</v>
      </c>
      <c r="F11" s="424" t="n">
        <v>0</v>
      </c>
      <c r="G11" s="425" t="n">
        <v>12.47</v>
      </c>
    </row>
    <row customHeight="1" ht="12.8" r="12" s="349">
      <c r="A12" s="365" t="n">
        <v>0</v>
      </c>
      <c r="B12" s="422" t="inlineStr">
        <is>
          <t>&gt; 0,5 years and &lt;= 1 year</t>
        </is>
      </c>
      <c r="C12" s="423" t="n"/>
      <c r="D12" s="424" t="n">
        <v>10</v>
      </c>
      <c r="E12" s="425" t="n">
        <v>315.04</v>
      </c>
      <c r="F12" s="424" t="n">
        <v>10</v>
      </c>
      <c r="G12" s="425" t="n">
        <v>212.88</v>
      </c>
    </row>
    <row customHeight="1" ht="12.8" r="13" s="349">
      <c r="A13" s="365" t="n">
        <v>0</v>
      </c>
      <c r="B13" s="422" t="inlineStr">
        <is>
          <t>&gt; 1  year and &lt;= 1,5 years</t>
        </is>
      </c>
      <c r="C13" s="423" t="n"/>
      <c r="D13" s="424" t="n">
        <v>0</v>
      </c>
      <c r="E13" s="425" t="n">
        <v>381.16</v>
      </c>
      <c r="F13" s="424" t="n">
        <v>0</v>
      </c>
      <c r="G13" s="425" t="n">
        <v>266.22</v>
      </c>
    </row>
    <row customHeight="1" ht="12.8" r="14" s="349">
      <c r="A14" s="365" t="n">
        <v>0</v>
      </c>
      <c r="B14" s="422" t="inlineStr">
        <is>
          <t>&gt; 1,5 years and &lt;= 2 years</t>
        </is>
      </c>
      <c r="C14" s="422" t="n"/>
      <c r="D14" s="426" t="n">
        <v>80</v>
      </c>
      <c r="E14" s="427" t="n">
        <v>244.3</v>
      </c>
      <c r="F14" s="426" t="n">
        <v>10</v>
      </c>
      <c r="G14" s="427" t="n">
        <v>286.12</v>
      </c>
    </row>
    <row customHeight="1" ht="12.8" r="15" s="349">
      <c r="A15" s="365" t="n">
        <v>0</v>
      </c>
      <c r="B15" s="422" t="inlineStr">
        <is>
          <t>&gt; 2 years and &lt;= 3 years</t>
        </is>
      </c>
      <c r="C15" s="422" t="n"/>
      <c r="D15" s="426" t="n">
        <v>0</v>
      </c>
      <c r="E15" s="427" t="n">
        <v>454.74</v>
      </c>
      <c r="F15" s="426" t="n">
        <v>80</v>
      </c>
      <c r="G15" s="427" t="n">
        <v>662.6900000000001</v>
      </c>
    </row>
    <row customHeight="1" ht="12.8" r="16" s="349">
      <c r="A16" s="365" t="n">
        <v>0</v>
      </c>
      <c r="B16" s="422" t="inlineStr">
        <is>
          <t>&gt; 3 years and &lt;= 4 years</t>
        </is>
      </c>
      <c r="C16" s="422" t="n"/>
      <c r="D16" s="426" t="n">
        <v>1050</v>
      </c>
      <c r="E16" s="427" t="n">
        <v>501.56</v>
      </c>
      <c r="F16" s="426" t="n">
        <v>0</v>
      </c>
      <c r="G16" s="427" t="n">
        <v>458.31</v>
      </c>
    </row>
    <row customHeight="1" ht="12.8" r="17" s="349">
      <c r="A17" s="365" t="n">
        <v>0</v>
      </c>
      <c r="B17" s="422" t="inlineStr">
        <is>
          <t>&gt; 4 years and &lt;= 5 years</t>
        </is>
      </c>
      <c r="C17" s="422" t="n"/>
      <c r="D17" s="426" t="n">
        <v>50</v>
      </c>
      <c r="E17" s="427" t="n">
        <v>342.94</v>
      </c>
      <c r="F17" s="426" t="n">
        <v>1050</v>
      </c>
      <c r="G17" s="427" t="n">
        <v>404.27</v>
      </c>
    </row>
    <row customHeight="1" ht="12.8" r="18" s="349">
      <c r="A18" s="365" t="n">
        <v>0</v>
      </c>
      <c r="B18" s="422" t="inlineStr">
        <is>
          <t>&gt; 5 years and &lt;= 10 years</t>
        </is>
      </c>
      <c r="C18" s="423" t="n"/>
      <c r="D18" s="424" t="n">
        <v>1255</v>
      </c>
      <c r="E18" s="425" t="n">
        <v>2549.63</v>
      </c>
      <c r="F18" s="424" t="n">
        <v>1305</v>
      </c>
      <c r="G18" s="425" t="n">
        <v>1807.63</v>
      </c>
    </row>
    <row customHeight="1" ht="12.8" r="19" s="349">
      <c r="A19" s="365" t="n">
        <v>0</v>
      </c>
      <c r="B19" s="422" t="inlineStr">
        <is>
          <t>&gt; 10 years</t>
        </is>
      </c>
      <c r="C19" s="423" t="n"/>
      <c r="D19" s="424" t="n">
        <v>1250</v>
      </c>
      <c r="E19" s="425" t="n">
        <v>1127.01</v>
      </c>
      <c r="F19" s="424" t="n">
        <v>1250</v>
      </c>
      <c r="G19" s="425" t="n">
        <v>736.3200000000001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5828.05</v>
      </c>
      <c r="E9" s="438" t="n">
        <v>4571.54</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33.01</v>
      </c>
      <c r="E10" s="440" t="n">
        <v>25.38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1746.86</v>
      </c>
      <c r="H16" s="490" t="n">
        <v>4114.2</v>
      </c>
      <c r="I16" s="490" t="n">
        <v>0</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1062.23</v>
      </c>
      <c r="H17" s="492" t="n">
        <v>3534.69</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1746.86</v>
      </c>
      <c r="H18" s="490" t="n">
        <v>4114.2</v>
      </c>
      <c r="I18" s="490" t="n">
        <v>0</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1062.23</v>
      </c>
      <c r="H19" s="492" t="n">
        <v>3534.69</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250</v>
      </c>
      <c r="F13" s="490" t="n">
        <v>0</v>
      </c>
      <c r="G13" s="490" t="n">
        <v>0</v>
      </c>
      <c r="H13" s="490" t="n">
        <v>0</v>
      </c>
      <c r="I13" s="535" t="n">
        <v>250</v>
      </c>
    </row>
    <row customHeight="1" ht="12.8" r="14" s="349">
      <c r="B14" s="604" t="n"/>
      <c r="C14" s="439" t="n"/>
      <c r="D14" s="439">
        <f>"Jahr "&amp;(AktJahr-1)</f>
        <v/>
      </c>
      <c r="E14" s="536" t="n">
        <v>250</v>
      </c>
      <c r="F14" s="539" t="n">
        <v>0</v>
      </c>
      <c r="G14" s="539" t="n">
        <v>0</v>
      </c>
      <c r="H14" s="539" t="n">
        <v>0</v>
      </c>
      <c r="I14" s="541" t="n">
        <v>250</v>
      </c>
    </row>
    <row customHeight="1" ht="12.8" r="15" s="349">
      <c r="B15" s="604" t="inlineStr">
        <is>
          <t>DE</t>
        </is>
      </c>
      <c r="C15" s="488" t="inlineStr">
        <is>
          <t>Germany</t>
        </is>
      </c>
      <c r="D15" s="489">
        <f>$D$13</f>
        <v/>
      </c>
      <c r="E15" s="531" t="n">
        <v>250</v>
      </c>
      <c r="F15" s="490" t="n">
        <v>0</v>
      </c>
      <c r="G15" s="490" t="n">
        <v>0</v>
      </c>
      <c r="H15" s="490" t="n">
        <v>0</v>
      </c>
      <c r="I15" s="535" t="n">
        <v>250</v>
      </c>
    </row>
    <row customHeight="1" ht="12.8" r="16" s="349">
      <c r="B16" s="604" t="n"/>
      <c r="C16" s="439" t="n"/>
      <c r="D16" s="439">
        <f>$D$14</f>
        <v/>
      </c>
      <c r="E16" s="536" t="n">
        <v>250</v>
      </c>
      <c r="F16" s="539" t="n">
        <v>0</v>
      </c>
      <c r="G16" s="539" t="n">
        <v>0</v>
      </c>
      <c r="H16" s="539" t="n">
        <v>0</v>
      </c>
      <c r="I16" s="541" t="n">
        <v>250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