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Bayerische Landesbank</t>
        </is>
      </c>
      <c r="H2" s="4" t="n"/>
      <c r="I2" s="4" t="n"/>
    </row>
    <row r="3" ht="15" customHeight="1" s="418">
      <c r="G3" s="5" t="inlineStr">
        <is>
          <t>Brienner Str. 18</t>
        </is>
      </c>
      <c r="H3" s="6" t="n"/>
      <c r="I3" s="6" t="n"/>
    </row>
    <row r="4" ht="15" customHeight="1" s="418">
      <c r="G4" s="5" t="inlineStr">
        <is>
          <t>80333 München</t>
        </is>
      </c>
      <c r="H4" s="6" t="n"/>
      <c r="I4" s="6" t="n"/>
      <c r="J4" s="7" t="n"/>
    </row>
    <row r="5" ht="15" customHeight="1" s="418">
      <c r="G5" s="5" t="inlineStr">
        <is>
          <t>Telefon: +49 89 2171 - 01</t>
        </is>
      </c>
      <c r="H5" s="6" t="n"/>
      <c r="I5" s="6" t="n"/>
      <c r="J5" s="7" t="n"/>
    </row>
    <row r="6" ht="15" customHeight="1" s="418">
      <c r="G6" s="5" t="inlineStr">
        <is>
          <t>Telefax: +49 89 2171 - 23578</t>
        </is>
      </c>
      <c r="H6" s="6" t="n"/>
      <c r="I6" s="6" t="n"/>
      <c r="J6" s="7" t="n"/>
    </row>
    <row r="7" ht="15" customHeight="1" s="418">
      <c r="G7" s="5" t="inlineStr">
        <is>
          <t>E-Mail: kontakt@bayernlb.de</t>
        </is>
      </c>
      <c r="H7" s="6" t="n"/>
      <c r="I7" s="6" t="n"/>
    </row>
    <row r="8" ht="14.1" customFormat="1" customHeight="1" s="8">
      <c r="A8" s="9" t="n"/>
      <c r="G8" s="5" t="inlineStr">
        <is>
          <t>Internet: www.bayernlb.de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8701.633699999998</v>
      </c>
      <c r="E21" s="387" t="n">
        <v>5997.8</v>
      </c>
      <c r="F21" s="386" t="n">
        <v>8429.9066</v>
      </c>
      <c r="G21" s="387" t="n">
        <v>6072.897043999999</v>
      </c>
      <c r="H21" s="386" t="n">
        <v>7954.6456</v>
      </c>
      <c r="I21" s="387" t="n">
        <v>5941.646807</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12529.0492</v>
      </c>
      <c r="E23" s="391" t="n">
        <v>10926.604172</v>
      </c>
      <c r="F23" s="390" t="n">
        <v>12768.3848</v>
      </c>
      <c r="G23" s="391" t="n">
        <v>11531.310225</v>
      </c>
      <c r="H23" s="390" t="n">
        <v>11721.0056</v>
      </c>
      <c r="I23" s="391" t="n">
        <v>11139.627606</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359.5116</v>
      </c>
      <c r="E27" s="387" t="n">
        <v>0</v>
      </c>
      <c r="F27" s="386" t="n">
        <v>348.9677</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3467.9038</v>
      </c>
      <c r="E29" s="394" t="n">
        <v>0</v>
      </c>
      <c r="F29" s="393" t="n">
        <v>3989.5104</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3827.4155</v>
      </c>
      <c r="E31" s="27" t="n">
        <v>4928.804172</v>
      </c>
      <c r="F31" s="26" t="n">
        <v>4338.4782</v>
      </c>
      <c r="G31" s="27" t="n">
        <v>5458.413181</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16130.4249</v>
      </c>
      <c r="E37" s="387" t="n">
        <v>17156.290584</v>
      </c>
      <c r="F37" s="386" t="n">
        <v>15331.3814</v>
      </c>
      <c r="G37" s="387" t="n">
        <v>18610.759808</v>
      </c>
      <c r="H37" s="386" t="n">
        <v>13249.0056</v>
      </c>
      <c r="I37" s="387" t="n">
        <v>17659.42735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24278.8619</v>
      </c>
      <c r="E39" s="391" t="n">
        <v>23074.16348</v>
      </c>
      <c r="F39" s="390" t="n">
        <v>22764.1377</v>
      </c>
      <c r="G39" s="391" t="n">
        <v>25990.547623</v>
      </c>
      <c r="H39" s="390" t="n">
        <v>18953.7673</v>
      </c>
      <c r="I39" s="391" t="n">
        <v>23718.416058</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647.5461</v>
      </c>
      <c r="E43" s="387" t="n">
        <v>0</v>
      </c>
      <c r="F43" s="386" t="n">
        <v>608.9658000000001</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7500.8908</v>
      </c>
      <c r="E45" s="394" t="n">
        <v>0</v>
      </c>
      <c r="F45" s="393" t="n">
        <v>6823.790400000001</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8148.437</v>
      </c>
      <c r="E47" s="27" t="n">
        <v>5917.872896</v>
      </c>
      <c r="F47" s="26" t="n">
        <v>7432.7563</v>
      </c>
      <c r="G47" s="27" t="n">
        <v>7379.787815000001</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473.5</v>
      </c>
      <c r="F13" s="83" t="n">
        <v>473.5</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473.5</v>
      </c>
      <c r="F15" s="83" t="n">
        <v>473.5</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8701.633699999998</v>
      </c>
      <c r="E9" s="219" t="n">
        <v>5997.8</v>
      </c>
    </row>
    <row r="10" ht="21.75" customFormat="1" customHeight="1" s="161" thickBot="1">
      <c r="A10" s="162" t="n">
        <v>0</v>
      </c>
      <c r="B10" s="243" t="inlineStr">
        <is>
          <t xml:space="preserve">thereof percentage share of fixed-rate Pfandbriefe
section 28 para. 1 no. 13 </t>
        </is>
      </c>
      <c r="C10" s="163" t="inlineStr">
        <is>
          <t>%</t>
        </is>
      </c>
      <c r="D10" s="164" t="n">
        <v>49.49</v>
      </c>
      <c r="E10" s="206" t="n">
        <v>51.01</v>
      </c>
    </row>
    <row r="11" ht="13.5" customHeight="1" s="418" thickBot="1">
      <c r="A11" s="214" t="n">
        <v>0</v>
      </c>
      <c r="B11" s="202" t="n"/>
      <c r="C11" s="21" t="n"/>
      <c r="D11" s="21" t="n"/>
      <c r="E11" s="207" t="n"/>
    </row>
    <row r="12">
      <c r="A12" s="214" t="n">
        <v>0</v>
      </c>
      <c r="B12" s="241" t="inlineStr">
        <is>
          <t>Cover Pool</t>
        </is>
      </c>
      <c r="C12" s="244" t="inlineStr">
        <is>
          <t>(€ mn.)</t>
        </is>
      </c>
      <c r="D12" s="204" t="n">
        <v>12529.0492</v>
      </c>
      <c r="E12" s="205" t="n">
        <v>10926.604172</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70.22</v>
      </c>
      <c r="E18" s="209" t="n">
        <v>71.25</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87.3497</v>
      </c>
      <c r="E20" s="209" t="n">
        <v>86.07086</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128.5248</v>
      </c>
      <c r="E23" s="209" t="n">
        <v>289.015216</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735.7113000000001</v>
      </c>
      <c r="E28" s="209" t="n">
        <v>611.781748</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4.52</v>
      </c>
      <c r="E30" s="209" t="n">
        <v>4.28</v>
      </c>
    </row>
    <row r="31" ht="31.5" customHeight="1" s="418">
      <c r="A31" s="214" t="n">
        <v>0</v>
      </c>
      <c r="B31" s="169" t="inlineStr">
        <is>
          <t xml:space="preserve">average loan-to-value ratio, weighted using the mortgage lending value
section 28 para. 2 no. 3  </t>
        </is>
      </c>
      <c r="C31" s="168" t="inlineStr">
        <is>
          <t>%</t>
        </is>
      </c>
      <c r="D31" s="167" t="n">
        <v>58.02</v>
      </c>
      <c r="E31" s="209" t="n">
        <v>57.83</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981.9915</v>
      </c>
      <c r="E35" s="209" t="n">
        <v>0</v>
      </c>
    </row>
    <row r="36">
      <c r="A36" s="214" t="n"/>
      <c r="B36" s="236" t="inlineStr">
        <is>
          <t>Day on which the largest negative sum results</t>
        </is>
      </c>
      <c r="C36" s="166" t="inlineStr">
        <is>
          <t>Day (1-180)</t>
        </is>
      </c>
      <c r="D36" s="379" t="n">
        <v>147</v>
      </c>
      <c r="E36" s="380" t="n">
        <v>0</v>
      </c>
    </row>
    <row r="37" ht="21.75" customHeight="1" s="418" thickBot="1">
      <c r="A37" s="214" t="n">
        <v>1</v>
      </c>
      <c r="B37" s="170" t="inlineStr">
        <is>
          <t>Total amount of cover assets meeting the requirements of section 4 para 1a s. 3 Pfandbrief Act</t>
        </is>
      </c>
      <c r="C37" s="242" t="inlineStr">
        <is>
          <t>(€ mn.)</t>
        </is>
      </c>
      <c r="D37" s="211" t="n">
        <v>1503.67016</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16130.4249</v>
      </c>
      <c r="E9" s="219" t="n">
        <v>17156.290584</v>
      </c>
    </row>
    <row r="10" ht="21.75" customHeight="1" s="418" thickBot="1">
      <c r="A10" s="214" t="n">
        <v>1</v>
      </c>
      <c r="B10" s="243" t="inlineStr">
        <is>
          <t xml:space="preserve">thereof percentage share of fixed-rate Pfandbriefe
section 28 para. 1 no. 13 </t>
        </is>
      </c>
      <c r="C10" s="163" t="inlineStr">
        <is>
          <t>%</t>
        </is>
      </c>
      <c r="D10" s="164" t="n">
        <v>92.44</v>
      </c>
      <c r="E10" s="206" t="n">
        <v>88.18000000000001</v>
      </c>
    </row>
    <row r="11" ht="13.5" customHeight="1" s="418" thickBot="1">
      <c r="A11" s="214" t="n">
        <v>1</v>
      </c>
      <c r="B11" s="202" t="n"/>
      <c r="C11" s="21" t="n"/>
      <c r="D11" s="21" t="n"/>
      <c r="E11" s="207" t="n"/>
    </row>
    <row r="12">
      <c r="A12" s="214" t="n">
        <v>1</v>
      </c>
      <c r="B12" s="241" t="inlineStr">
        <is>
          <t>Cover Pool</t>
        </is>
      </c>
      <c r="C12" s="245" t="inlineStr">
        <is>
          <t>(€ mn.)</t>
        </is>
      </c>
      <c r="D12" s="218" t="n">
        <v>24278.8619</v>
      </c>
      <c r="E12" s="219" t="n">
        <v>23074.16348</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93.13</v>
      </c>
      <c r="E16" s="209" t="n">
        <v>91.78</v>
      </c>
    </row>
    <row r="17">
      <c r="A17" s="214" t="n"/>
      <c r="B17" s="519" t="inlineStr">
        <is>
          <t>Net present value pursuant to § 6 of the Pfandbrief Net Present Value Regulation for each foreign currency in € mn. 
section 28 para. 1 no. 14 (Net Total)</t>
        </is>
      </c>
      <c r="C17" s="168" t="inlineStr">
        <is>
          <t>CAD</t>
        </is>
      </c>
      <c r="D17" s="167" t="n">
        <v>7.0314</v>
      </c>
      <c r="E17" s="209" t="n">
        <v>19.530668</v>
      </c>
    </row>
    <row r="18">
      <c r="A18" s="214" t="n"/>
      <c r="B18" s="518" t="n"/>
      <c r="C18" s="168" t="inlineStr">
        <is>
          <t>CHF</t>
        </is>
      </c>
      <c r="D18" s="167" t="n">
        <v>2.6161</v>
      </c>
      <c r="E18" s="209" t="n">
        <v>3.11784</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73.61</v>
      </c>
      <c r="E21" s="209" t="n">
        <v>596.8060459999999</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96.2633</v>
      </c>
      <c r="E26" s="209" t="n">
        <v>219.221776</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907.754</v>
      </c>
      <c r="E30" s="209" t="n">
        <v>0</v>
      </c>
    </row>
    <row r="31">
      <c r="A31" s="214" t="n"/>
      <c r="B31" s="236" t="inlineStr">
        <is>
          <t>Day on which the largest negative sum results</t>
        </is>
      </c>
      <c r="C31" s="166" t="inlineStr">
        <is>
          <t>Day (1-180)</t>
        </is>
      </c>
      <c r="D31" s="379" t="n">
        <v>174</v>
      </c>
      <c r="E31" s="380" t="n">
        <v>0</v>
      </c>
    </row>
    <row r="32" ht="21.75" customHeight="1" s="418" thickBot="1">
      <c r="A32" s="214" t="n"/>
      <c r="B32" s="170" t="inlineStr">
        <is>
          <t>Total amount of cover assets meeting the requirements of section 4 para 1a s. 3 Pfandbrief Act</t>
        </is>
      </c>
      <c r="C32" s="242" t="inlineStr">
        <is>
          <t>(€ mn.)</t>
        </is>
      </c>
      <c r="D32" s="211" t="n">
        <v>1547.822</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0.36</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118.5" customHeight="1" s="418" thickBot="1">
      <c r="B10" s="224" t="inlineStr">
        <is>
          <t>ISIN</t>
        </is>
      </c>
      <c r="C10" s="201" t="inlineStr">
        <is>
          <t>(Mio. €)</t>
        </is>
      </c>
      <c r="D10" s="522" t="inlineStr">
        <is>
          <t>DE000BLB0SP1, DE000BLB2FX8, DE000BLB3Z54, DE000BLB49K4, DE000BLB5382, DE000BLB6JF8, DE000BLB6JG6, DE000BLB6JK8, DE000BLB6JN2, DE000BLB6JT9, DE000BLB7R92, DE000BLB9NQ1, DE000BLB9NZ2, DE000BLB9N03, DE000BLB9P76, DE000BLB9Q75, DE000BLB9RF5, DE000BLB9RH1, DE000BLB9RS8, DE000BLB9RT6, DE000BLB9R17, DE000BLB9R25, DE000BLB9R74, DE000BLB9R82, DE000BLB9R90, DE000BLB9SE6, DE000BLB9SF3, DE000BLB9SH9, DE000BLB9SJ5, DE000BLB9SK3, DE000BLB9SN7, XS2533544701</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60.5" customHeight="1" s="418" thickBot="1">
      <c r="B15" s="224" t="inlineStr">
        <is>
          <t>ISIN</t>
        </is>
      </c>
      <c r="C15" s="201" t="inlineStr">
        <is>
          <t>(Mio. €)</t>
        </is>
      </c>
      <c r="D15" s="522" t="inlineStr">
        <is>
          <t>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DE000BLB9SG1, XS2069965015, XS2072844918, XS2422922943, XS2507957186</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06.02.2023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BLB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Bayerische Landesbank</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1550.5</v>
      </c>
      <c r="E11" s="44" t="n">
        <v>2188.6628</v>
      </c>
      <c r="F11" s="43" t="n">
        <v>607.7</v>
      </c>
      <c r="G11" s="44" t="n">
        <v>1086.531517</v>
      </c>
      <c r="I11" s="43" t="n">
        <v>0</v>
      </c>
      <c r="J11" s="44" t="n">
        <v>0</v>
      </c>
    </row>
    <row r="12" ht="12.75" customHeight="1" s="418">
      <c r="A12" s="17" t="n">
        <v>0</v>
      </c>
      <c r="B12" s="424" t="inlineStr">
        <is>
          <t>&gt; 0,5 years and &lt;= 1 year</t>
        </is>
      </c>
      <c r="C12" s="425" t="n"/>
      <c r="D12" s="43" t="n">
        <v>510</v>
      </c>
      <c r="E12" s="44" t="n">
        <v>1385.9874</v>
      </c>
      <c r="F12" s="43" t="n">
        <v>1350</v>
      </c>
      <c r="G12" s="44" t="n">
        <v>1177.016382</v>
      </c>
      <c r="I12" s="43" t="n">
        <v>0</v>
      </c>
      <c r="J12" s="44" t="n">
        <v>0</v>
      </c>
    </row>
    <row r="13" ht="12.75" customHeight="1" s="418">
      <c r="A13" s="17" t="n"/>
      <c r="B13" s="424" t="inlineStr">
        <is>
          <t>&gt; 1  year and &lt;= 1,5 years</t>
        </is>
      </c>
      <c r="C13" s="425" t="n"/>
      <c r="D13" s="43" t="n">
        <v>1710</v>
      </c>
      <c r="E13" s="44" t="n">
        <v>921.7491</v>
      </c>
      <c r="F13" s="43" t="n">
        <v>1550.5</v>
      </c>
      <c r="G13" s="44" t="n">
        <v>506.586832</v>
      </c>
      <c r="I13" s="43" t="n">
        <v>1550.5</v>
      </c>
      <c r="J13" s="44" t="n">
        <v>0</v>
      </c>
    </row>
    <row r="14" ht="12.75" customHeight="1" s="418">
      <c r="A14" s="17" t="n">
        <v>0</v>
      </c>
      <c r="B14" s="424" t="inlineStr">
        <is>
          <t>&gt; 1,5 years and &lt;= 2 years</t>
        </is>
      </c>
      <c r="C14" s="424" t="n"/>
      <c r="D14" s="45" t="n">
        <v>790.6337</v>
      </c>
      <c r="E14" s="213" t="n">
        <v>1128.3661</v>
      </c>
      <c r="F14" s="45" t="n">
        <v>10</v>
      </c>
      <c r="G14" s="213" t="n">
        <v>836.477625</v>
      </c>
      <c r="I14" s="43" t="n">
        <v>510</v>
      </c>
      <c r="J14" s="44" t="n">
        <v>0</v>
      </c>
    </row>
    <row r="15" ht="12.75" customHeight="1" s="418">
      <c r="A15" s="17" t="n">
        <v>0</v>
      </c>
      <c r="B15" s="424" t="inlineStr">
        <is>
          <t>&gt; 2 years and &lt;= 3 years</t>
        </is>
      </c>
      <c r="C15" s="424" t="n"/>
      <c r="D15" s="45" t="n">
        <v>1315.5</v>
      </c>
      <c r="E15" s="213" t="n">
        <v>1581.5827</v>
      </c>
      <c r="F15" s="45" t="n">
        <v>650</v>
      </c>
      <c r="G15" s="213" t="n">
        <v>1602.468196</v>
      </c>
      <c r="I15" s="43" t="n">
        <v>2500.6337</v>
      </c>
      <c r="J15" s="44" t="n">
        <v>0</v>
      </c>
    </row>
    <row r="16" ht="12.75" customHeight="1" s="418">
      <c r="A16" s="17" t="n">
        <v>0</v>
      </c>
      <c r="B16" s="424" t="inlineStr">
        <is>
          <t>&gt; 3 years and &lt;= 4 years</t>
        </is>
      </c>
      <c r="C16" s="424" t="n"/>
      <c r="D16" s="45" t="n">
        <v>649</v>
      </c>
      <c r="E16" s="213" t="n">
        <v>1507.7046</v>
      </c>
      <c r="F16" s="45" t="n">
        <v>765.1</v>
      </c>
      <c r="G16" s="213" t="n">
        <v>1721.493929</v>
      </c>
      <c r="I16" s="43" t="n">
        <v>1315.5</v>
      </c>
      <c r="J16" s="44" t="n">
        <v>0</v>
      </c>
    </row>
    <row r="17" ht="12.75" customHeight="1" s="418">
      <c r="A17" s="17" t="n">
        <v>0</v>
      </c>
      <c r="B17" s="424" t="inlineStr">
        <is>
          <t>&gt; 4 years and &lt;= 5 years</t>
        </is>
      </c>
      <c r="C17" s="424" t="n"/>
      <c r="D17" s="45" t="n">
        <v>755.5</v>
      </c>
      <c r="E17" s="213" t="n">
        <v>821.7459</v>
      </c>
      <c r="F17" s="45" t="n">
        <v>149</v>
      </c>
      <c r="G17" s="213" t="n">
        <v>1322.562522</v>
      </c>
      <c r="I17" s="43" t="n">
        <v>649</v>
      </c>
      <c r="J17" s="44" t="n">
        <v>0</v>
      </c>
    </row>
    <row r="18" ht="12.75" customHeight="1" s="418">
      <c r="A18" s="17" t="n">
        <v>0</v>
      </c>
      <c r="B18" s="424" t="inlineStr">
        <is>
          <t>&gt; 5 years and &lt;= 10 years</t>
        </is>
      </c>
      <c r="C18" s="425" t="n"/>
      <c r="D18" s="43" t="n">
        <v>1375.5</v>
      </c>
      <c r="E18" s="44" t="n">
        <v>2804.2665</v>
      </c>
      <c r="F18" s="43" t="n">
        <v>845.5</v>
      </c>
      <c r="G18" s="44" t="n">
        <v>2452.975472</v>
      </c>
      <c r="I18" s="43" t="n">
        <v>2091</v>
      </c>
      <c r="J18" s="44" t="n">
        <v>0</v>
      </c>
    </row>
    <row r="19" ht="12.75" customHeight="1" s="418">
      <c r="A19" s="17" t="n">
        <v>0</v>
      </c>
      <c r="B19" s="424" t="inlineStr">
        <is>
          <t>&gt; 10 years</t>
        </is>
      </c>
      <c r="C19" s="425" t="n"/>
      <c r="D19" s="43" t="n">
        <v>45</v>
      </c>
      <c r="E19" s="44" t="n">
        <v>188.9836</v>
      </c>
      <c r="F19" s="43" t="n">
        <v>70</v>
      </c>
      <c r="G19" s="44" t="n">
        <v>220.491698</v>
      </c>
      <c r="I19" s="43" t="n">
        <v>85</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1369.6494</v>
      </c>
      <c r="E24" s="44" t="n">
        <v>2447.5704</v>
      </c>
      <c r="F24" s="43" t="n">
        <v>1064.530408</v>
      </c>
      <c r="G24" s="44" t="n">
        <v>1587.237303</v>
      </c>
      <c r="I24" s="43" t="n">
        <v>0</v>
      </c>
      <c r="J24" s="44" t="n">
        <v>0</v>
      </c>
    </row>
    <row r="25" ht="12.75" customHeight="1" s="418">
      <c r="A25" s="17" t="n"/>
      <c r="B25" s="424" t="inlineStr">
        <is>
          <t>&gt; 0,5 years and &lt;= 1 year</t>
        </is>
      </c>
      <c r="C25" s="425" t="n"/>
      <c r="D25" s="43" t="n">
        <v>1145.578</v>
      </c>
      <c r="E25" s="44" t="n">
        <v>1318.7806</v>
      </c>
      <c r="F25" s="43" t="n">
        <v>1790.904</v>
      </c>
      <c r="G25" s="44" t="n">
        <v>957.1051620000001</v>
      </c>
      <c r="I25" s="43" t="n">
        <v>0</v>
      </c>
      <c r="J25" s="44" t="n">
        <v>0</v>
      </c>
    </row>
    <row r="26" ht="12.75" customHeight="1" s="418">
      <c r="A26" s="17" t="n">
        <v>1</v>
      </c>
      <c r="B26" s="424" t="inlineStr">
        <is>
          <t>&gt; 1  year and &lt;= 1,5 years</t>
        </is>
      </c>
      <c r="C26" s="425" t="n"/>
      <c r="D26" s="43" t="n">
        <v>1056.388</v>
      </c>
      <c r="E26" s="44" t="n">
        <v>1591.3697</v>
      </c>
      <c r="F26" s="43" t="n">
        <v>1701.046886</v>
      </c>
      <c r="G26" s="44" t="n">
        <v>1222.911015</v>
      </c>
      <c r="I26" s="43" t="n">
        <v>1369.6494</v>
      </c>
      <c r="J26" s="44" t="n">
        <v>0</v>
      </c>
    </row>
    <row r="27" ht="12.75" customHeight="1" s="418">
      <c r="A27" s="17" t="n">
        <v>1</v>
      </c>
      <c r="B27" s="424" t="inlineStr">
        <is>
          <t>&gt; 1,5 years and &lt;= 2 years</t>
        </is>
      </c>
      <c r="C27" s="424" t="n"/>
      <c r="D27" s="45" t="n">
        <v>1639.7014</v>
      </c>
      <c r="E27" s="213" t="n">
        <v>1183.2746</v>
      </c>
      <c r="F27" s="45" t="n">
        <v>1144.98723</v>
      </c>
      <c r="G27" s="213" t="n">
        <v>1104.04928</v>
      </c>
      <c r="I27" s="43" t="n">
        <v>1145.578</v>
      </c>
      <c r="J27" s="44" t="n">
        <v>0</v>
      </c>
    </row>
    <row r="28" ht="12.75" customHeight="1" s="418">
      <c r="A28" s="17" t="n">
        <v>1</v>
      </c>
      <c r="B28" s="424" t="inlineStr">
        <is>
          <t>&gt; 2 years and &lt;= 3 years</t>
        </is>
      </c>
      <c r="C28" s="424" t="n"/>
      <c r="D28" s="45" t="n">
        <v>1931.433</v>
      </c>
      <c r="E28" s="213" t="n">
        <v>1718.2175</v>
      </c>
      <c r="F28" s="45" t="n">
        <v>2757.764794</v>
      </c>
      <c r="G28" s="213" t="n">
        <v>2164.843157</v>
      </c>
      <c r="I28" s="43" t="n">
        <v>2696.0894</v>
      </c>
      <c r="J28" s="44" t="n">
        <v>0</v>
      </c>
    </row>
    <row r="29" ht="12.75" customHeight="1" s="418">
      <c r="A29" s="17" t="n">
        <v>1</v>
      </c>
      <c r="B29" s="424" t="inlineStr">
        <is>
          <t>&gt; 3 years and &lt;= 4 years</t>
        </is>
      </c>
      <c r="C29" s="424" t="n"/>
      <c r="D29" s="45" t="n">
        <v>1545.7775</v>
      </c>
      <c r="E29" s="213" t="n">
        <v>1573.9783</v>
      </c>
      <c r="F29" s="45" t="n">
        <v>1834.177228</v>
      </c>
      <c r="G29" s="213" t="n">
        <v>1633.35172</v>
      </c>
      <c r="I29" s="43" t="n">
        <v>1931.433</v>
      </c>
      <c r="J29" s="44" t="n">
        <v>0</v>
      </c>
    </row>
    <row r="30" ht="12.75" customHeight="1" s="418">
      <c r="A30" s="17" t="n">
        <v>1</v>
      </c>
      <c r="B30" s="424" t="inlineStr">
        <is>
          <t>&gt; 4 years and &lt;= 5 years</t>
        </is>
      </c>
      <c r="C30" s="424" t="n"/>
      <c r="D30" s="45" t="n">
        <v>689.8755</v>
      </c>
      <c r="E30" s="213" t="n">
        <v>1427.017</v>
      </c>
      <c r="F30" s="45" t="n">
        <v>1410.551242</v>
      </c>
      <c r="G30" s="213" t="n">
        <v>1394.65769</v>
      </c>
      <c r="I30" s="43" t="n">
        <v>1545.7775</v>
      </c>
      <c r="J30" s="44" t="n">
        <v>0</v>
      </c>
    </row>
    <row r="31" ht="12.75" customHeight="1" s="418">
      <c r="A31" s="17" t="n">
        <v>1</v>
      </c>
      <c r="B31" s="424" t="inlineStr">
        <is>
          <t>&gt; 5 years and &lt;= 10 years</t>
        </is>
      </c>
      <c r="C31" s="425" t="n"/>
      <c r="D31" s="43" t="n">
        <v>4287.481900000001</v>
      </c>
      <c r="E31" s="44" t="n">
        <v>5982.3624</v>
      </c>
      <c r="F31" s="43" t="n">
        <v>3167.851101</v>
      </c>
      <c r="G31" s="44" t="n">
        <v>6066.935781</v>
      </c>
      <c r="I31" s="43" t="n">
        <v>4437.1073</v>
      </c>
      <c r="J31" s="44" t="n">
        <v>0</v>
      </c>
    </row>
    <row r="32" ht="12.75" customHeight="1" s="418">
      <c r="B32" s="424" t="inlineStr">
        <is>
          <t>&gt; 10 years</t>
        </is>
      </c>
      <c r="C32" s="425" t="n"/>
      <c r="D32" s="43" t="n">
        <v>2464.5398</v>
      </c>
      <c r="E32" s="44" t="n">
        <v>7036.291</v>
      </c>
      <c r="F32" s="43" t="n">
        <v>2284.477693</v>
      </c>
      <c r="G32" s="44" t="n">
        <v>6943.072372000001</v>
      </c>
      <c r="I32" s="43" t="n">
        <v>3004.79</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1.4963</v>
      </c>
      <c r="E9" s="53" t="n">
        <v>2.038296</v>
      </c>
    </row>
    <row r="10" ht="12.75" customHeight="1" s="418">
      <c r="A10" s="17" t="n">
        <v>0</v>
      </c>
      <c r="B10" s="54" t="inlineStr">
        <is>
          <t>more than 300,000 Euros up to 1 mn. Euros</t>
        </is>
      </c>
      <c r="C10" s="54" t="n"/>
      <c r="D10" s="43" t="n">
        <v>18.2736</v>
      </c>
      <c r="E10" s="53" t="n">
        <v>23.348623</v>
      </c>
    </row>
    <row r="11" ht="12.75" customHeight="1" s="418">
      <c r="A11" s="17" t="n"/>
      <c r="B11" s="54" t="inlineStr">
        <is>
          <t>more than 1 mn. Euros up to 10 mn. Euros</t>
        </is>
      </c>
      <c r="C11" s="54" t="n"/>
      <c r="D11" s="43" t="n">
        <v>1324.9746</v>
      </c>
      <c r="E11" s="53" t="n">
        <v>1360.552461</v>
      </c>
    </row>
    <row r="12" ht="12.75" customHeight="1" s="418">
      <c r="A12" s="17" t="n">
        <v>0</v>
      </c>
      <c r="B12" s="54" t="inlineStr">
        <is>
          <t>more than 10 mn. Euros</t>
        </is>
      </c>
      <c r="C12" s="54" t="n"/>
      <c r="D12" s="43" t="n">
        <v>9482.3045</v>
      </c>
      <c r="E12" s="53" t="n">
        <v>9181.664793</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3817.4418</v>
      </c>
      <c r="E21" s="44" t="n">
        <v>3686.243633</v>
      </c>
    </row>
    <row r="22" ht="12.75" customHeight="1" s="418">
      <c r="A22" s="17" t="n">
        <v>1</v>
      </c>
      <c r="B22" s="54" t="inlineStr">
        <is>
          <t>more than 10 mn. Euros up to 100 mn. Euros</t>
        </is>
      </c>
      <c r="C22" s="54" t="n"/>
      <c r="D22" s="45" t="n">
        <v>6665.319</v>
      </c>
      <c r="E22" s="56" t="n">
        <v>6311.62021</v>
      </c>
    </row>
    <row r="23" ht="12.75" customHeight="1" s="418">
      <c r="A23" s="17" t="n">
        <v>1</v>
      </c>
      <c r="B23" s="54" t="inlineStr">
        <is>
          <t>more than 100 mn. Euros</t>
        </is>
      </c>
      <c r="C23" s="59" t="n"/>
      <c r="D23" s="60" t="n">
        <v>13322.6011</v>
      </c>
      <c r="E23" s="61" t="n">
        <v>12660.799637</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4.761</v>
      </c>
      <c r="H16" s="83" t="n">
        <v>0</v>
      </c>
      <c r="I16" s="83" t="n">
        <v>1522.4547</v>
      </c>
      <c r="J16" s="83" t="n">
        <v>0.1759</v>
      </c>
      <c r="K16" s="83" t="n">
        <v>33.3912</v>
      </c>
      <c r="L16" s="83">
        <f>SUM(M16:R16)</f>
        <v/>
      </c>
      <c r="M16" s="83" t="n">
        <v>4300.557</v>
      </c>
      <c r="N16" s="83" t="n">
        <v>1945.5557</v>
      </c>
      <c r="O16" s="83" t="n">
        <v>106.6861</v>
      </c>
      <c r="P16" s="83" t="n">
        <v>2554.597000000001</v>
      </c>
      <c r="Q16" s="83" t="n">
        <v>358.8675</v>
      </c>
      <c r="R16" s="83" t="n">
        <v>0</v>
      </c>
      <c r="S16" s="84" t="n">
        <v>0</v>
      </c>
      <c r="T16" s="262" t="n">
        <v>0</v>
      </c>
    </row>
    <row r="17" ht="12.75" customHeight="1" s="418">
      <c r="C17" s="79" t="n"/>
      <c r="D17" s="289">
        <f>"year "&amp;(AktJahr-1)</f>
        <v/>
      </c>
      <c r="E17" s="294">
        <f>F17+L17</f>
        <v/>
      </c>
      <c r="F17" s="85">
        <f>SUM(G17:K17)</f>
        <v/>
      </c>
      <c r="G17" s="85" t="n">
        <v>4.839417</v>
      </c>
      <c r="H17" s="85" t="n">
        <v>0</v>
      </c>
      <c r="I17" s="85" t="n">
        <v>1401.452667</v>
      </c>
      <c r="J17" s="85" t="n">
        <v>43.36534200000001</v>
      </c>
      <c r="K17" s="85" t="n">
        <v>0.511292</v>
      </c>
      <c r="L17" s="85">
        <f>SUM(M17:R17)</f>
        <v/>
      </c>
      <c r="M17" s="85" t="n">
        <v>4237.679934000001</v>
      </c>
      <c r="N17" s="85" t="n">
        <v>2301.438097</v>
      </c>
      <c r="O17" s="85" t="n">
        <v>106.627678</v>
      </c>
      <c r="P17" s="85" t="n">
        <v>2336.112365</v>
      </c>
      <c r="Q17" s="85" t="n">
        <v>135.577384</v>
      </c>
      <c r="R17" s="85" t="n">
        <v>0</v>
      </c>
      <c r="S17" s="86" t="n">
        <v>0</v>
      </c>
      <c r="T17" s="295" t="n">
        <v>0</v>
      </c>
    </row>
    <row r="18" ht="12.75" customHeight="1" s="418">
      <c r="B18" s="13" t="inlineStr">
        <is>
          <t>DE</t>
        </is>
      </c>
      <c r="C18" s="81" t="inlineStr">
        <is>
          <t>Germany</t>
        </is>
      </c>
      <c r="D18" s="282">
        <f>$D$16</f>
        <v/>
      </c>
      <c r="E18" s="261">
        <f>F18+L18</f>
        <v/>
      </c>
      <c r="F18" s="83">
        <f>SUM(G18:K18)</f>
        <v/>
      </c>
      <c r="G18" s="83" t="n">
        <v>0.041</v>
      </c>
      <c r="H18" s="83" t="n">
        <v>0</v>
      </c>
      <c r="I18" s="83" t="n">
        <v>1522.4547</v>
      </c>
      <c r="J18" s="83" t="n">
        <v>0.1759</v>
      </c>
      <c r="K18" s="83" t="n">
        <v>33.3912</v>
      </c>
      <c r="L18" s="83">
        <f>SUM(M18:R18)</f>
        <v/>
      </c>
      <c r="M18" s="83" t="n">
        <v>1633.8411</v>
      </c>
      <c r="N18" s="83" t="n">
        <v>1183.2586</v>
      </c>
      <c r="O18" s="83" t="n">
        <v>106.6861</v>
      </c>
      <c r="P18" s="83" t="n">
        <v>1443.6908</v>
      </c>
      <c r="Q18" s="83" t="n">
        <v>276.1164</v>
      </c>
      <c r="R18" s="83" t="n">
        <v>0</v>
      </c>
      <c r="S18" s="84" t="n">
        <v>0</v>
      </c>
      <c r="T18" s="262" t="n">
        <v>0</v>
      </c>
    </row>
    <row r="19" ht="12.75" customHeight="1" s="418">
      <c r="C19" s="79" t="n"/>
      <c r="D19" s="289">
        <f>$D$17</f>
        <v/>
      </c>
      <c r="E19" s="294">
        <f>F19+L19</f>
        <v/>
      </c>
      <c r="F19" s="85">
        <f>SUM(G19:K19)</f>
        <v/>
      </c>
      <c r="G19" s="85" t="n">
        <v>0.06941700000000001</v>
      </c>
      <c r="H19" s="85" t="n">
        <v>0</v>
      </c>
      <c r="I19" s="85" t="n">
        <v>1401.452667</v>
      </c>
      <c r="J19" s="85" t="n">
        <v>43.36534200000001</v>
      </c>
      <c r="K19" s="85" t="n">
        <v>0.511292</v>
      </c>
      <c r="L19" s="85">
        <f>SUM(M19:R19)</f>
        <v/>
      </c>
      <c r="M19" s="85" t="n">
        <v>1818.709048</v>
      </c>
      <c r="N19" s="85" t="n">
        <v>1325.565937</v>
      </c>
      <c r="O19" s="85" t="n">
        <v>106.627678</v>
      </c>
      <c r="P19" s="85" t="n">
        <v>1415.744119</v>
      </c>
      <c r="Q19" s="85" t="n">
        <v>126.649568</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86.42</v>
      </c>
      <c r="N20" s="83" t="n">
        <v>6.96</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138.097713</v>
      </c>
      <c r="N21" s="85" t="n">
        <v>6.96</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1080.2642</v>
      </c>
      <c r="N30" s="83" t="n">
        <v>105.4867</v>
      </c>
      <c r="O30" s="83" t="n">
        <v>0</v>
      </c>
      <c r="P30" s="83" t="n">
        <v>143.5249</v>
      </c>
      <c r="Q30" s="83" t="n">
        <v>73.8233</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957.3699379999999</v>
      </c>
      <c r="N31" s="85" t="n">
        <v>105.486715</v>
      </c>
      <c r="O31" s="85" t="n">
        <v>0</v>
      </c>
      <c r="P31" s="85" t="n">
        <v>151.362636</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97.2801</v>
      </c>
      <c r="N34" s="83" t="n">
        <v>31.4568</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101.926701</v>
      </c>
      <c r="N35" s="85" t="n">
        <v>179.863758</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348.341</v>
      </c>
      <c r="N38" s="83" t="n">
        <v>221.0504</v>
      </c>
      <c r="O38" s="83" t="n">
        <v>0</v>
      </c>
      <c r="P38" s="83" t="n">
        <v>86.39989999999999</v>
      </c>
      <c r="Q38" s="83" t="n">
        <v>8.9278</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207.984</v>
      </c>
      <c r="N39" s="85" t="n">
        <v>206.140486</v>
      </c>
      <c r="O39" s="85" t="n">
        <v>0</v>
      </c>
      <c r="P39" s="85" t="n">
        <v>114.72</v>
      </c>
      <c r="Q39" s="85" t="n">
        <v>8.927816</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30.4</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30.4</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4.72</v>
      </c>
      <c r="H50" s="83" t="n">
        <v>0</v>
      </c>
      <c r="I50" s="83" t="n">
        <v>0</v>
      </c>
      <c r="J50" s="83" t="n">
        <v>0</v>
      </c>
      <c r="K50" s="83" t="n">
        <v>0</v>
      </c>
      <c r="L50" s="83">
        <f>SUM(M50:R50)</f>
        <v/>
      </c>
      <c r="M50" s="83" t="n">
        <v>391.0587</v>
      </c>
      <c r="N50" s="83" t="n">
        <v>24.5799</v>
      </c>
      <c r="O50" s="83" t="n">
        <v>0</v>
      </c>
      <c r="P50" s="83" t="n">
        <v>147.18</v>
      </c>
      <c r="Q50" s="83" t="n">
        <v>0</v>
      </c>
      <c r="R50" s="83" t="n">
        <v>0</v>
      </c>
      <c r="S50" s="84" t="n">
        <v>0</v>
      </c>
      <c r="T50" s="262" t="n">
        <v>0</v>
      </c>
    </row>
    <row r="51" ht="12.75" customHeight="1" s="418">
      <c r="C51" s="79" t="n"/>
      <c r="D51" s="289">
        <f>$D$17</f>
        <v/>
      </c>
      <c r="E51" s="294">
        <f>F51+L51</f>
        <v/>
      </c>
      <c r="F51" s="85">
        <f>SUM(G51:K51)</f>
        <v/>
      </c>
      <c r="G51" s="85" t="n">
        <v>4.77</v>
      </c>
      <c r="H51" s="85" t="n">
        <v>0</v>
      </c>
      <c r="I51" s="85" t="n">
        <v>0</v>
      </c>
      <c r="J51" s="85" t="n">
        <v>0</v>
      </c>
      <c r="K51" s="85" t="n">
        <v>0</v>
      </c>
      <c r="L51" s="85">
        <f>SUM(M51:R51)</f>
        <v/>
      </c>
      <c r="M51" s="85" t="n">
        <v>477.984819</v>
      </c>
      <c r="N51" s="85" t="n">
        <v>24.579998</v>
      </c>
      <c r="O51" s="85" t="n">
        <v>0</v>
      </c>
      <c r="P51" s="85" t="n">
        <v>158.46</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19.008</v>
      </c>
      <c r="N52" s="83" t="n">
        <v>37.1975</v>
      </c>
      <c r="O52" s="83" t="n">
        <v>0</v>
      </c>
      <c r="P52" s="83" t="n">
        <v>14.4948</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19.008</v>
      </c>
      <c r="N53" s="85" t="n">
        <v>51.79738500000001</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150.12</v>
      </c>
      <c r="N54" s="83" t="n">
        <v>174.1679</v>
      </c>
      <c r="O54" s="83" t="n">
        <v>0</v>
      </c>
      <c r="P54" s="83" t="n">
        <v>262.7399</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130.12</v>
      </c>
      <c r="N55" s="85" t="n">
        <v>159.829989</v>
      </c>
      <c r="O55" s="85" t="n">
        <v>0</v>
      </c>
      <c r="P55" s="85" t="n">
        <v>236.55</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2.1818</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2.614734</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48.6</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98.76600000000001</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124.055</v>
      </c>
      <c r="N68" s="83" t="n">
        <v>34.9328</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108.52</v>
      </c>
      <c r="N69" s="85" t="n">
        <v>35.5769</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22.1488</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21.111219</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339.7689</v>
      </c>
      <c r="N86" s="83" t="n">
        <v>53.5345</v>
      </c>
      <c r="O86" s="83" t="n">
        <v>0</v>
      </c>
      <c r="P86" s="83" t="n">
        <v>456.5667</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247.559715</v>
      </c>
      <c r="N87" s="85" t="n">
        <v>83.144976</v>
      </c>
      <c r="O87" s="85" t="n">
        <v>0</v>
      </c>
      <c r="P87" s="85" t="n">
        <v>259.27561</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1640.0705</v>
      </c>
      <c r="G12" s="119" t="n">
        <v>51.1089</v>
      </c>
      <c r="H12" s="83" t="n">
        <v>3143.5571</v>
      </c>
      <c r="I12" s="83" t="n">
        <v>10177.3661</v>
      </c>
      <c r="J12" s="84" t="n">
        <v>1732.0727</v>
      </c>
      <c r="K12" s="119" t="n">
        <v>1685.0705</v>
      </c>
      <c r="L12" s="83" t="n">
        <v>6477.754</v>
      </c>
      <c r="M12" s="83" t="n">
        <v>316.7911</v>
      </c>
      <c r="N12" s="262" t="n">
        <v>221.6404</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1769.305652</v>
      </c>
      <c r="G13" s="123" t="n">
        <v>54.724752</v>
      </c>
      <c r="H13" s="124" t="n">
        <v>2486.422844</v>
      </c>
      <c r="I13" s="124" t="n">
        <v>9849.201017000001</v>
      </c>
      <c r="J13" s="125" t="n">
        <v>1592.354339</v>
      </c>
      <c r="K13" s="123" t="n">
        <v>1686.089521</v>
      </c>
      <c r="L13" s="124" t="n">
        <v>6407.329315999999</v>
      </c>
      <c r="M13" s="124" t="n">
        <v>416.103663</v>
      </c>
      <c r="N13" s="264" t="n">
        <v>166.438026</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1034.7466</v>
      </c>
      <c r="G14" s="119" t="n">
        <v>51.1089</v>
      </c>
      <c r="H14" s="83" t="n">
        <v>3126.6449</v>
      </c>
      <c r="I14" s="83" t="n">
        <v>9550.127500000001</v>
      </c>
      <c r="J14" s="84" t="n">
        <v>1643.1858</v>
      </c>
      <c r="K14" s="119" t="n">
        <v>1034.7466</v>
      </c>
      <c r="L14" s="83" t="n">
        <v>6377.754</v>
      </c>
      <c r="M14" s="83" t="n">
        <v>316.7911</v>
      </c>
      <c r="N14" s="262" t="n">
        <v>221.6404</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1205.504261</v>
      </c>
      <c r="G15" s="123" t="n">
        <v>54.724752</v>
      </c>
      <c r="H15" s="124" t="n">
        <v>2426.422844</v>
      </c>
      <c r="I15" s="124" t="n">
        <v>9223.538209</v>
      </c>
      <c r="J15" s="125" t="n">
        <v>1513.586827</v>
      </c>
      <c r="K15" s="123" t="n">
        <v>1205.504261</v>
      </c>
      <c r="L15" s="124" t="n">
        <v>6268.183425</v>
      </c>
      <c r="M15" s="124" t="n">
        <v>387.033423</v>
      </c>
      <c r="N15" s="264" t="n">
        <v>166.438026</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21.5192</v>
      </c>
      <c r="G16" s="119" t="n">
        <v>0</v>
      </c>
      <c r="H16" s="83" t="n">
        <v>0</v>
      </c>
      <c r="I16" s="83" t="n">
        <v>0</v>
      </c>
      <c r="J16" s="84" t="n">
        <v>0</v>
      </c>
      <c r="K16" s="119" t="n">
        <v>21.5192</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32.278892</v>
      </c>
      <c r="G17" s="123" t="n">
        <v>0</v>
      </c>
      <c r="H17" s="124" t="n">
        <v>0</v>
      </c>
      <c r="I17" s="124" t="n">
        <v>0</v>
      </c>
      <c r="J17" s="125" t="n">
        <v>0</v>
      </c>
      <c r="K17" s="123" t="n">
        <v>0</v>
      </c>
      <c r="L17" s="124" t="n">
        <v>32.278892</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22.2301</v>
      </c>
      <c r="G20" s="119" t="n">
        <v>0</v>
      </c>
      <c r="H20" s="83" t="n">
        <v>0</v>
      </c>
      <c r="I20" s="83" t="n">
        <v>0</v>
      </c>
      <c r="J20" s="84" t="n">
        <v>0</v>
      </c>
      <c r="K20" s="119" t="n">
        <v>22.2301</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29.07024</v>
      </c>
      <c r="G21" s="123" t="n">
        <v>0</v>
      </c>
      <c r="H21" s="124" t="n">
        <v>0</v>
      </c>
      <c r="I21" s="124" t="n">
        <v>0</v>
      </c>
      <c r="J21" s="125" t="n">
        <v>0</v>
      </c>
      <c r="K21" s="123" t="n">
        <v>0</v>
      </c>
      <c r="L21" s="124" t="n">
        <v>0</v>
      </c>
      <c r="M21" s="124" t="n">
        <v>29.07024</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33.5378</v>
      </c>
      <c r="G24" s="119" t="n">
        <v>0</v>
      </c>
      <c r="H24" s="83" t="n">
        <v>0</v>
      </c>
      <c r="I24" s="83" t="n">
        <v>0</v>
      </c>
      <c r="J24" s="84" t="n">
        <v>0</v>
      </c>
      <c r="K24" s="119" t="n">
        <v>33.5378</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154.4598</v>
      </c>
      <c r="G26" s="119" t="n">
        <v>0</v>
      </c>
      <c r="H26" s="83" t="n">
        <v>0</v>
      </c>
      <c r="I26" s="83" t="n">
        <v>0</v>
      </c>
      <c r="J26" s="84" t="n">
        <v>0</v>
      </c>
      <c r="K26" s="119" t="n">
        <v>154.4598</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197.221178</v>
      </c>
      <c r="G27" s="123" t="n">
        <v>0</v>
      </c>
      <c r="H27" s="124" t="n">
        <v>0</v>
      </c>
      <c r="I27" s="124" t="n">
        <v>0</v>
      </c>
      <c r="J27" s="125" t="n">
        <v>0</v>
      </c>
      <c r="K27" s="123" t="n">
        <v>197.221178</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47.5561</v>
      </c>
      <c r="G30" s="119" t="n">
        <v>0</v>
      </c>
      <c r="H30" s="83" t="n">
        <v>16.9122</v>
      </c>
      <c r="I30" s="83" t="n">
        <v>547.6193000000001</v>
      </c>
      <c r="J30" s="84" t="n">
        <v>0</v>
      </c>
      <c r="K30" s="119" t="n">
        <v>47.5561</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81.344702</v>
      </c>
      <c r="G31" s="123" t="n">
        <v>0</v>
      </c>
      <c r="H31" s="124" t="n">
        <v>0</v>
      </c>
      <c r="I31" s="124" t="n">
        <v>595.872804</v>
      </c>
      <c r="J31" s="125" t="n">
        <v>0</v>
      </c>
      <c r="K31" s="123" t="n">
        <v>81.344702</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41.3523</v>
      </c>
      <c r="G46" s="119" t="n">
        <v>0</v>
      </c>
      <c r="H46" s="83" t="n">
        <v>0</v>
      </c>
      <c r="I46" s="83" t="n">
        <v>0</v>
      </c>
      <c r="J46" s="84" t="n">
        <v>0</v>
      </c>
      <c r="K46" s="119" t="n">
        <v>41.3523</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16.110157</v>
      </c>
      <c r="G47" s="123" t="n">
        <v>0</v>
      </c>
      <c r="H47" s="124" t="n">
        <v>0</v>
      </c>
      <c r="I47" s="124" t="n">
        <v>0</v>
      </c>
      <c r="J47" s="125" t="n">
        <v>0</v>
      </c>
      <c r="K47" s="123" t="n">
        <v>16.110157</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12.7207</v>
      </c>
      <c r="G48" s="119" t="n">
        <v>0</v>
      </c>
      <c r="H48" s="83" t="n">
        <v>0</v>
      </c>
      <c r="I48" s="83" t="n">
        <v>72.3479</v>
      </c>
      <c r="J48" s="84" t="n">
        <v>0</v>
      </c>
      <c r="K48" s="119" t="n">
        <v>12.7207</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12.720706</v>
      </c>
      <c r="G49" s="123" t="n">
        <v>0</v>
      </c>
      <c r="H49" s="124" t="n">
        <v>60</v>
      </c>
      <c r="I49" s="124" t="n">
        <v>11.169841</v>
      </c>
      <c r="J49" s="125" t="n">
        <v>0</v>
      </c>
      <c r="K49" s="123" t="n">
        <v>12.720706</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6.239</v>
      </c>
      <c r="G56" s="119" t="n">
        <v>0</v>
      </c>
      <c r="H56" s="83" t="n">
        <v>0</v>
      </c>
      <c r="I56" s="83" t="n">
        <v>0</v>
      </c>
      <c r="J56" s="84" t="n">
        <v>0</v>
      </c>
      <c r="K56" s="119" t="n">
        <v>6.239</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45</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85</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99.1583</v>
      </c>
      <c r="G76" s="119" t="n">
        <v>0</v>
      </c>
      <c r="H76" s="83" t="n">
        <v>0</v>
      </c>
      <c r="I76" s="83" t="n">
        <v>0</v>
      </c>
      <c r="J76" s="84" t="n">
        <v>0</v>
      </c>
      <c r="K76" s="119" t="n">
        <v>99.1583</v>
      </c>
      <c r="L76" s="83" t="n">
        <v>100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106.866999</v>
      </c>
      <c r="G77" s="123" t="n">
        <v>0</v>
      </c>
      <c r="H77" s="124" t="n">
        <v>0</v>
      </c>
      <c r="I77" s="124" t="n">
        <v>0</v>
      </c>
      <c r="J77" s="125" t="n">
        <v>0</v>
      </c>
      <c r="K77" s="123" t="n">
        <v>0</v>
      </c>
      <c r="L77" s="124" t="n">
        <v>106.866999</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7.2714</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18.620163</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166.5506</v>
      </c>
      <c r="G82" s="119" t="n">
        <v>0</v>
      </c>
      <c r="H82" s="83" t="n">
        <v>0</v>
      </c>
      <c r="I82" s="83" t="n">
        <v>0</v>
      </c>
      <c r="J82" s="84" t="n">
        <v>0</v>
      </c>
      <c r="K82" s="119" t="n">
        <v>166.5506</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88.188517</v>
      </c>
      <c r="G83" s="123" t="n">
        <v>0</v>
      </c>
      <c r="H83" s="124" t="n">
        <v>0</v>
      </c>
      <c r="I83" s="124" t="n">
        <v>0</v>
      </c>
      <c r="J83" s="125" t="n">
        <v>0</v>
      </c>
      <c r="K83" s="123" t="n">
        <v>88.188517</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88.8869</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78.767512</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5.9362</v>
      </c>
      <c r="Q12" s="83" t="n">
        <v>0.07920000000000001</v>
      </c>
      <c r="R12" s="83" t="n">
        <v>0.0077</v>
      </c>
      <c r="S12" s="121" t="n">
        <v>0</v>
      </c>
      <c r="T12" s="120">
        <f>SUM(U12:X12)</f>
        <v/>
      </c>
      <c r="U12" s="83" t="n">
        <v>19.3378</v>
      </c>
      <c r="V12" s="83" t="n">
        <v>0.2211</v>
      </c>
      <c r="W12" s="83" t="n">
        <v>0.05420000000000001</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1.227865</v>
      </c>
      <c r="Q13" s="124" t="n">
        <v>0.05112</v>
      </c>
      <c r="R13" s="124" t="n">
        <v>0.036535</v>
      </c>
      <c r="S13" s="127" t="n">
        <v>0</v>
      </c>
      <c r="T13" s="126">
        <f>SUM(U13:X13)</f>
        <v/>
      </c>
      <c r="U13" s="124" t="n">
        <v>2.884951</v>
      </c>
      <c r="V13" s="124" t="n">
        <v>0.102413</v>
      </c>
      <c r="W13" s="124" t="n">
        <v>0.244079</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1.3564</v>
      </c>
      <c r="Q14" s="83" t="n">
        <v>0.07920000000000001</v>
      </c>
      <c r="R14" s="83" t="n">
        <v>0.0077</v>
      </c>
      <c r="S14" s="121" t="n">
        <v>0</v>
      </c>
      <c r="T14" s="120">
        <f>SUM(U14:X14)</f>
        <v/>
      </c>
      <c r="U14" s="83" t="n">
        <v>0</v>
      </c>
      <c r="V14" s="83" t="n">
        <v>0.2211</v>
      </c>
      <c r="W14" s="83" t="n">
        <v>0.05420000000000001</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0.05112</v>
      </c>
      <c r="R15" s="124" t="n">
        <v>0.036535</v>
      </c>
      <c r="S15" s="127" t="n">
        <v>0</v>
      </c>
      <c r="T15" s="126">
        <f>SUM(U15:X15)</f>
        <v/>
      </c>
      <c r="U15" s="124" t="n">
        <v>0</v>
      </c>
      <c r="V15" s="124" t="n">
        <v>0.102413</v>
      </c>
      <c r="W15" s="124" t="n">
        <v>0.244079</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4.3967</v>
      </c>
      <c r="Q26" s="83" t="n">
        <v>0</v>
      </c>
      <c r="R26" s="83" t="n">
        <v>0</v>
      </c>
      <c r="S26" s="121" t="n">
        <v>0</v>
      </c>
      <c r="T26" s="120">
        <f>SUM(U26:X26)</f>
        <v/>
      </c>
      <c r="U26" s="83" t="n">
        <v>18.2642</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1.002288</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0.1831</v>
      </c>
      <c r="Q46" s="83" t="n">
        <v>0</v>
      </c>
      <c r="R46" s="83" t="n">
        <v>0</v>
      </c>
      <c r="S46" s="121" t="n">
        <v>0</v>
      </c>
      <c r="T46" s="120">
        <f>SUM(U46:X46)</f>
        <v/>
      </c>
      <c r="U46" s="83" t="n">
        <v>1.0736</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0.225577</v>
      </c>
      <c r="Q47" s="124" t="n">
        <v>0</v>
      </c>
      <c r="R47" s="124" t="n">
        <v>0</v>
      </c>
      <c r="S47" s="127" t="n">
        <v>0</v>
      </c>
      <c r="T47" s="126">
        <f>SUM(U47:X47)</f>
        <v/>
      </c>
      <c r="U47" s="124" t="n">
        <v>2.884951</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1702</v>
      </c>
      <c r="F13" s="83" t="n">
        <v>0</v>
      </c>
      <c r="G13" s="83" t="n">
        <v>0</v>
      </c>
      <c r="H13" s="121" t="n">
        <v>152</v>
      </c>
      <c r="I13" s="83" t="n">
        <v>0</v>
      </c>
      <c r="J13" s="262" t="n">
        <v>1550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1114</v>
      </c>
      <c r="F15" s="83" t="n">
        <v>0</v>
      </c>
      <c r="G15" s="83" t="n">
        <v>0</v>
      </c>
      <c r="H15" s="121" t="n">
        <v>0</v>
      </c>
      <c r="I15" s="83" t="n">
        <v>0</v>
      </c>
      <c r="J15" s="262" t="n">
        <v>1114</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5</v>
      </c>
      <c r="F25" s="83" t="n">
        <v>0</v>
      </c>
      <c r="G25" s="83" t="n">
        <v>0</v>
      </c>
      <c r="H25" s="121" t="n">
        <v>0</v>
      </c>
      <c r="I25" s="83" t="n">
        <v>0</v>
      </c>
      <c r="J25" s="262" t="n">
        <v>5</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247</v>
      </c>
      <c r="F35" s="83" t="n">
        <v>0</v>
      </c>
      <c r="G35" s="83" t="n">
        <v>0</v>
      </c>
      <c r="H35" s="121" t="n">
        <v>0</v>
      </c>
      <c r="I35" s="83" t="n">
        <v>0</v>
      </c>
      <c r="J35" s="262" t="n">
        <v>247</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9</v>
      </c>
      <c r="F43" s="83" t="n">
        <v>0</v>
      </c>
      <c r="G43" s="83" t="n">
        <v>0</v>
      </c>
      <c r="H43" s="121" t="n">
        <v>0</v>
      </c>
      <c r="I43" s="83" t="n">
        <v>0</v>
      </c>
      <c r="J43" s="262" t="n">
        <v>9</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10</v>
      </c>
      <c r="F51" s="83" t="n">
        <v>0</v>
      </c>
      <c r="G51" s="83" t="n">
        <v>0</v>
      </c>
      <c r="H51" s="121" t="n">
        <v>0</v>
      </c>
      <c r="I51" s="83" t="n">
        <v>0</v>
      </c>
      <c r="J51" s="262" t="n">
        <v>10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63</v>
      </c>
      <c r="F53" s="83" t="n">
        <v>0</v>
      </c>
      <c r="G53" s="83" t="n">
        <v>0</v>
      </c>
      <c r="H53" s="121" t="n">
        <v>0</v>
      </c>
      <c r="I53" s="83" t="n">
        <v>0</v>
      </c>
      <c r="J53" s="262" t="n">
        <v>63</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15</v>
      </c>
      <c r="F59" s="83" t="n">
        <v>0</v>
      </c>
      <c r="G59" s="83" t="n">
        <v>0</v>
      </c>
      <c r="H59" s="121" t="n">
        <v>0</v>
      </c>
      <c r="I59" s="83" t="n">
        <v>0</v>
      </c>
      <c r="J59" s="262" t="n">
        <v>15</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5</v>
      </c>
      <c r="F61" s="83" t="n">
        <v>0</v>
      </c>
      <c r="G61" s="83" t="n">
        <v>0</v>
      </c>
      <c r="H61" s="121" t="n">
        <v>0</v>
      </c>
      <c r="I61" s="83" t="n">
        <v>0</v>
      </c>
      <c r="J61" s="262" t="n">
        <v>5</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63</v>
      </c>
      <c r="F63" s="83" t="n">
        <v>0</v>
      </c>
      <c r="G63" s="83" t="n">
        <v>0</v>
      </c>
      <c r="H63" s="121" t="n">
        <v>0</v>
      </c>
      <c r="I63" s="83" t="n">
        <v>0</v>
      </c>
      <c r="J63" s="262" t="n">
        <v>63</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171</v>
      </c>
      <c r="F87" s="83" t="n">
        <v>0</v>
      </c>
      <c r="G87" s="83" t="n">
        <v>0</v>
      </c>
      <c r="H87" s="121" t="n">
        <v>152</v>
      </c>
      <c r="I87" s="83" t="n">
        <v>0</v>
      </c>
      <c r="J87" s="262" t="n">
        <v>19</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