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524125" cy="7048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Natixis Pfandbriefbank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Im Trutz Frankfurt 55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60322 Frankfurt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69 971530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 xml:space="preserve">Telefax: 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www.pfb.natixis.com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1316</v>
      </c>
      <c r="E21" s="373" t="n">
        <v>1443.5</v>
      </c>
      <c r="F21" s="372" t="n">
        <v>1243.72</v>
      </c>
      <c r="G21" s="373" t="n">
        <v>1461.59</v>
      </c>
      <c r="H21" s="372" t="n">
        <v>1362.36</v>
      </c>
      <c r="I21" s="373" t="n">
        <v>1519.73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1529.04</v>
      </c>
      <c r="E23" s="381" t="n">
        <v>1586.78</v>
      </c>
      <c r="F23" s="380" t="n">
        <v>1549.1</v>
      </c>
      <c r="G23" s="381" t="n">
        <v>1666.36</v>
      </c>
      <c r="H23" s="380" t="n">
        <v>1610.84</v>
      </c>
      <c r="I23" s="381" t="n">
        <v>1706.64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213.04</v>
      </c>
      <c r="E28" s="395" t="n">
        <v>143.28</v>
      </c>
      <c r="F28" s="394" t="n">
        <v>305.38</v>
      </c>
      <c r="G28" s="395" t="n">
        <v>204.77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1316</v>
      </c>
      <c r="E9" s="605" t="n">
        <v>1443.5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99.31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1529.04</v>
      </c>
      <c r="E12" s="617" t="n">
        <v>1586.78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42.22</v>
      </c>
      <c r="E16" s="621" t="n">
        <v>46.87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4.13</v>
      </c>
      <c r="E28" s="621" t="n">
        <v>3.84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56.79</v>
      </c>
      <c r="E29" s="621" t="n">
        <v>58.28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11.07.2022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2022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NAT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Natixis Pfandbriefbank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10</v>
      </c>
      <c r="E11" s="420" t="n">
        <v>124.31</v>
      </c>
      <c r="F11" s="419" t="n">
        <v>87.5</v>
      </c>
      <c r="G11" s="420" t="n">
        <v>95.48999999999999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260</v>
      </c>
      <c r="E12" s="420" t="n">
        <v>92.61</v>
      </c>
      <c r="F12" s="419" t="n">
        <v>290</v>
      </c>
      <c r="G12" s="420" t="n">
        <v>72.5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5</v>
      </c>
      <c r="E13" s="420" t="n">
        <v>172.8</v>
      </c>
      <c r="F13" s="419" t="n">
        <v>10</v>
      </c>
      <c r="G13" s="420" t="n">
        <v>171.13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137.4</v>
      </c>
      <c r="F14" s="421" t="n">
        <v>260</v>
      </c>
      <c r="G14" s="422" t="n">
        <v>109.61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510</v>
      </c>
      <c r="E15" s="422" t="n">
        <v>117.32</v>
      </c>
      <c r="F15" s="421" t="n">
        <v>5</v>
      </c>
      <c r="G15" s="422" t="n">
        <v>304.5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16</v>
      </c>
      <c r="E16" s="422" t="n">
        <v>248.05</v>
      </c>
      <c r="F16" s="421" t="n">
        <v>260</v>
      </c>
      <c r="G16" s="422" t="n">
        <v>120.82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255</v>
      </c>
      <c r="E17" s="422" t="n">
        <v>399.77</v>
      </c>
      <c r="F17" s="421" t="n">
        <v>16</v>
      </c>
      <c r="G17" s="422" t="n">
        <v>149.12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260</v>
      </c>
      <c r="E18" s="420" t="n">
        <v>236.78</v>
      </c>
      <c r="F18" s="419" t="n">
        <v>515</v>
      </c>
      <c r="G18" s="420" t="n">
        <v>563.62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0</v>
      </c>
      <c r="F19" s="419" t="n">
        <v>0</v>
      </c>
      <c r="G19" s="420" t="n">
        <v>0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0.22</v>
      </c>
      <c r="E9" s="432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1.7</v>
      </c>
      <c r="E10" s="432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83.09</v>
      </c>
      <c r="E11" s="432" t="n">
        <v>79.47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1194.53</v>
      </c>
      <c r="E12" s="432" t="n">
        <v>1314.8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0</v>
      </c>
      <c r="H16" s="483" t="n">
        <v>0</v>
      </c>
      <c r="I16" s="483" t="n">
        <v>96.95</v>
      </c>
      <c r="J16" s="483" t="n">
        <v>0</v>
      </c>
      <c r="K16" s="483" t="n">
        <v>0</v>
      </c>
      <c r="L16" s="483">
        <f>SUM(M16:R16)</f>
        <v/>
      </c>
      <c r="M16" s="483" t="n">
        <v>868.34</v>
      </c>
      <c r="N16" s="483" t="n">
        <v>246.18</v>
      </c>
      <c r="O16" s="483" t="n">
        <v>0</v>
      </c>
      <c r="P16" s="483" t="n">
        <v>63.72</v>
      </c>
      <c r="Q16" s="483" t="n">
        <v>0</v>
      </c>
      <c r="R16" s="483" t="n">
        <v>4.350000000000001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0</v>
      </c>
      <c r="H17" s="485" t="n">
        <v>0</v>
      </c>
      <c r="I17" s="485" t="n">
        <v>83.98</v>
      </c>
      <c r="J17" s="485" t="n">
        <v>0</v>
      </c>
      <c r="K17" s="485" t="n">
        <v>0</v>
      </c>
      <c r="L17" s="485">
        <f>SUM(M17:R17)</f>
        <v/>
      </c>
      <c r="M17" s="485" t="n">
        <v>867.29</v>
      </c>
      <c r="N17" s="485" t="n">
        <v>410.93</v>
      </c>
      <c r="O17" s="485" t="n">
        <v>0</v>
      </c>
      <c r="P17" s="485" t="n">
        <v>32.08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0</v>
      </c>
      <c r="H18" s="483" t="n">
        <v>0</v>
      </c>
      <c r="I18" s="483" t="n">
        <v>92.23</v>
      </c>
      <c r="J18" s="483" t="n">
        <v>0</v>
      </c>
      <c r="K18" s="483" t="n">
        <v>0</v>
      </c>
      <c r="L18" s="483">
        <f>SUM(M18:R18)</f>
        <v/>
      </c>
      <c r="M18" s="483" t="n">
        <v>408.94</v>
      </c>
      <c r="N18" s="483" t="n">
        <v>55.14</v>
      </c>
      <c r="O18" s="483" t="n">
        <v>0</v>
      </c>
      <c r="P18" s="483" t="n">
        <v>44.24</v>
      </c>
      <c r="Q18" s="483" t="n">
        <v>0</v>
      </c>
      <c r="R18" s="483" t="n">
        <v>4.350000000000001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0</v>
      </c>
      <c r="H19" s="485" t="n">
        <v>0</v>
      </c>
      <c r="I19" s="485" t="n">
        <v>79.26000000000001</v>
      </c>
      <c r="J19" s="485" t="n">
        <v>0</v>
      </c>
      <c r="K19" s="485" t="n">
        <v>0</v>
      </c>
      <c r="L19" s="485">
        <f>SUM(M19:R19)</f>
        <v/>
      </c>
      <c r="M19" s="485" t="n">
        <v>365.16</v>
      </c>
      <c r="N19" s="485" t="n">
        <v>62.95</v>
      </c>
      <c r="O19" s="485" t="n">
        <v>0</v>
      </c>
      <c r="P19" s="485" t="n">
        <v>12.6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4.72</v>
      </c>
      <c r="J30" s="483" t="n">
        <v>0</v>
      </c>
      <c r="K30" s="483" t="n">
        <v>0</v>
      </c>
      <c r="L30" s="483">
        <f>SUM(M30:R30)</f>
        <v/>
      </c>
      <c r="M30" s="483" t="n">
        <v>434.93</v>
      </c>
      <c r="N30" s="483" t="n">
        <v>125.27</v>
      </c>
      <c r="O30" s="483" t="n">
        <v>0</v>
      </c>
      <c r="P30" s="483" t="n">
        <v>13.24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4.72</v>
      </c>
      <c r="J31" s="485" t="n">
        <v>0</v>
      </c>
      <c r="K31" s="485" t="n">
        <v>0</v>
      </c>
      <c r="L31" s="485">
        <f>SUM(M31:R31)</f>
        <v/>
      </c>
      <c r="M31" s="485" t="n">
        <v>467.38</v>
      </c>
      <c r="N31" s="485" t="n">
        <v>205.2</v>
      </c>
      <c r="O31" s="485" t="n">
        <v>0</v>
      </c>
      <c r="P31" s="485" t="n">
        <v>13.24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24.47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34.75</v>
      </c>
      <c r="N39" s="485" t="n">
        <v>44.68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1.91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8.67</v>
      </c>
      <c r="O49" s="485" t="n">
        <v>0</v>
      </c>
      <c r="P49" s="485" t="n">
        <v>1.91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4.33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4.33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23.66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65.77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65.77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249.5</v>
      </c>
      <c r="F13" s="483" t="n">
        <v>0</v>
      </c>
      <c r="G13" s="483" t="n">
        <v>0</v>
      </c>
      <c r="H13" s="483" t="n">
        <v>0</v>
      </c>
      <c r="I13" s="525" t="n">
        <v>249.5</v>
      </c>
    </row>
    <row customHeight="1" ht="12.8" r="14" s="344">
      <c r="B14" s="588" t="n"/>
      <c r="C14" s="433" t="n"/>
      <c r="D14" s="433">
        <f>"Jahr "&amp;(AktJahr-1)</f>
        <v/>
      </c>
      <c r="E14" s="530" t="n">
        <v>192.5</v>
      </c>
      <c r="F14" s="528" t="n">
        <v>0</v>
      </c>
      <c r="G14" s="528" t="n">
        <v>0</v>
      </c>
      <c r="H14" s="528" t="n">
        <v>0</v>
      </c>
      <c r="I14" s="531" t="n">
        <v>192.5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249.5</v>
      </c>
      <c r="F15" s="483" t="n">
        <v>0</v>
      </c>
      <c r="G15" s="483" t="n">
        <v>0</v>
      </c>
      <c r="H15" s="483" t="n">
        <v>0</v>
      </c>
      <c r="I15" s="525" t="n">
        <v>249.5</v>
      </c>
    </row>
    <row customHeight="1" ht="12.8" r="16" s="344">
      <c r="B16" s="588" t="n"/>
      <c r="C16" s="433" t="n"/>
      <c r="D16" s="433">
        <f>$D$14</f>
        <v/>
      </c>
      <c r="E16" s="530" t="n">
        <v>192.5</v>
      </c>
      <c r="F16" s="528" t="n">
        <v>0</v>
      </c>
      <c r="G16" s="528" t="n">
        <v>0</v>
      </c>
      <c r="H16" s="528" t="n">
        <v>0</v>
      </c>
      <c r="I16" s="531" t="n">
        <v>192.5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