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Commerzbank AG</t>
        </is>
      </c>
      <c r="H2" s="4" t="n"/>
      <c r="I2" s="4" t="n"/>
    </row>
    <row r="3" ht="15" customHeight="1" s="431">
      <c r="G3" s="5" t="inlineStr">
        <is>
          <t>Kaiserplatz</t>
        </is>
      </c>
      <c r="H3" s="6" t="n"/>
      <c r="I3" s="6" t="n"/>
    </row>
    <row r="4" ht="15" customHeight="1" s="431">
      <c r="G4" s="5" t="inlineStr">
        <is>
          <t>60311 Frankfurt am Main</t>
        </is>
      </c>
      <c r="H4" s="6" t="n"/>
      <c r="I4" s="6" t="n"/>
      <c r="J4" s="7" t="n"/>
    </row>
    <row r="5" ht="15" customHeight="1" s="431">
      <c r="G5" s="5" t="inlineStr">
        <is>
          <t>Telefon: +49 40 37699 - 0</t>
        </is>
      </c>
      <c r="H5" s="6" t="n"/>
      <c r="I5" s="6" t="n"/>
      <c r="J5" s="7" t="n"/>
    </row>
    <row r="6" ht="15" customHeight="1" s="431">
      <c r="G6" s="5" t="inlineStr">
        <is>
          <t>Telefax: +49 40 37699 - 178</t>
        </is>
      </c>
      <c r="H6" s="6" t="n"/>
      <c r="I6" s="6" t="n"/>
      <c r="J6" s="7" t="n"/>
    </row>
    <row r="7" ht="15" customHeight="1" s="431">
      <c r="G7" s="5" t="inlineStr">
        <is>
          <t>E-Mail: info@commerzbank.com</t>
        </is>
      </c>
      <c r="H7" s="6" t="n"/>
      <c r="I7" s="6" t="n"/>
    </row>
    <row r="8" ht="14.1" customFormat="1" customHeight="1" s="8">
      <c r="A8" s="9" t="n"/>
      <c r="G8" s="5" t="inlineStr">
        <is>
          <t>Internet: www.commerzbank.com</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27614.50108918</v>
      </c>
      <c r="E21" s="387" t="n">
        <v>24117.564004</v>
      </c>
      <c r="F21" s="386" t="n">
        <v>26365.29838102</v>
      </c>
      <c r="G21" s="387" t="n">
        <v>24277.723659</v>
      </c>
      <c r="H21" s="386" t="n">
        <v>24097.63785209</v>
      </c>
      <c r="I21" s="387" t="n">
        <v>23248.215424</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40975.77964781</v>
      </c>
      <c r="E23" s="391" t="n">
        <v>37984.451867</v>
      </c>
      <c r="F23" s="390" t="n">
        <v>37974.68040182</v>
      </c>
      <c r="G23" s="391" t="n">
        <v>38915.099074</v>
      </c>
      <c r="H23" s="390" t="n">
        <v>33119.0885939</v>
      </c>
      <c r="I23" s="391" t="n">
        <v>36808.379604</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1105.98216768374</v>
      </c>
      <c r="E27" s="387" t="n">
        <v>0</v>
      </c>
      <c r="F27" s="386" t="n">
        <v>1038.87340446408</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12255.2963909463</v>
      </c>
      <c r="E29" s="394" t="n">
        <v>0</v>
      </c>
      <c r="F29" s="393" t="n">
        <v>10570.5086163359</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13361.27855863</v>
      </c>
      <c r="E31" s="27" t="n">
        <v>13866.887864</v>
      </c>
      <c r="F31" s="26" t="n">
        <v>11609.3820208</v>
      </c>
      <c r="G31" s="27" t="n">
        <v>14637.375415</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8643.010005890001</v>
      </c>
      <c r="E37" s="387" t="n">
        <v>11936.799342</v>
      </c>
      <c r="F37" s="386" t="n">
        <v>9172.32512467788</v>
      </c>
      <c r="G37" s="387" t="n">
        <v>13392.248528</v>
      </c>
      <c r="H37" s="386" t="n">
        <v>8331.05678822377</v>
      </c>
      <c r="I37" s="387" t="n">
        <v>12667.063804</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14752.53814981</v>
      </c>
      <c r="E39" s="391" t="n">
        <v>14041.651109</v>
      </c>
      <c r="F39" s="390" t="n">
        <v>15145.7641434378</v>
      </c>
      <c r="G39" s="391" t="n">
        <v>16669.55907</v>
      </c>
      <c r="H39" s="390" t="n">
        <v>12552.9744197106</v>
      </c>
      <c r="I39" s="391" t="n">
        <v>14257.688142</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356.407412435737</v>
      </c>
      <c r="E43" s="387" t="n">
        <v>0</v>
      </c>
      <c r="F43" s="386" t="n">
        <v>361.006891016476</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5753.12073148426</v>
      </c>
      <c r="E45" s="394" t="n">
        <v>0</v>
      </c>
      <c r="F45" s="393" t="n">
        <v>5612.43212774347</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6109.52814391853</v>
      </c>
      <c r="E47" s="27" t="n">
        <v>2076.151767</v>
      </c>
      <c r="F47" s="26" t="n">
        <v>5973.43901875995</v>
      </c>
      <c r="G47" s="27" t="n">
        <v>3247.624299</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59</v>
      </c>
      <c r="E53" s="387" t="n">
        <v>119</v>
      </c>
      <c r="F53" s="386" t="n">
        <v>60.6991184</v>
      </c>
      <c r="G53" s="387" t="n">
        <v>128.443703</v>
      </c>
      <c r="H53" s="386" t="n">
        <v>56.12507609</v>
      </c>
      <c r="I53" s="387" t="n">
        <v>126.19585</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79</v>
      </c>
      <c r="E55" s="391" t="n">
        <v>144</v>
      </c>
      <c r="F55" s="390" t="n">
        <v>73.30571787</v>
      </c>
      <c r="G55" s="391" t="n">
        <v>166.439412</v>
      </c>
      <c r="H55" s="390" t="n">
        <v>66.01810415999999</v>
      </c>
      <c r="I55" s="391" t="n">
        <v>136.682078</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4.18953895371845</v>
      </c>
      <c r="E59" s="387" t="n">
        <v>0</v>
      </c>
      <c r="F59" s="386" t="n">
        <v>3.93658827926389</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15.8104610462816</v>
      </c>
      <c r="E61" s="394" t="n">
        <v>0</v>
      </c>
      <c r="F61" s="393" t="n">
        <v>8.670011190736121</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20</v>
      </c>
      <c r="E63" s="27" t="n">
        <v>25</v>
      </c>
      <c r="F63" s="26" t="n">
        <v>12.60659947</v>
      </c>
      <c r="G63" s="27" t="n">
        <v>37.99571</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v>0</v>
      </c>
      <c r="G15" s="121" t="n">
        <v>0</v>
      </c>
      <c r="H15" s="83" t="n">
        <v>0</v>
      </c>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v>0</v>
      </c>
      <c r="G17" s="121" t="n">
        <v>0</v>
      </c>
      <c r="H17" s="83" t="n">
        <v>0</v>
      </c>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v>0</v>
      </c>
      <c r="G19" s="121" t="n">
        <v>0</v>
      </c>
      <c r="H19" s="83" t="n">
        <v>0</v>
      </c>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v>0</v>
      </c>
      <c r="G21" s="121" t="n">
        <v>0</v>
      </c>
      <c r="H21" s="83" t="n">
        <v>0</v>
      </c>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v>0</v>
      </c>
      <c r="G23" s="121" t="n">
        <v>0</v>
      </c>
      <c r="H23" s="83" t="n">
        <v>0</v>
      </c>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v>0</v>
      </c>
      <c r="G25" s="121" t="n">
        <v>0</v>
      </c>
      <c r="H25" s="83" t="n">
        <v>0</v>
      </c>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v>0</v>
      </c>
      <c r="G27" s="121" t="n">
        <v>0</v>
      </c>
      <c r="H27" s="83" t="n">
        <v>0</v>
      </c>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v>0</v>
      </c>
      <c r="G29" s="121" t="n">
        <v>0</v>
      </c>
      <c r="H29" s="83" t="n">
        <v>0</v>
      </c>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v>0</v>
      </c>
      <c r="G31" s="121" t="n">
        <v>0</v>
      </c>
      <c r="H31" s="83" t="n">
        <v>0</v>
      </c>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v>0</v>
      </c>
      <c r="G33" s="121" t="n">
        <v>0</v>
      </c>
      <c r="H33" s="83" t="n">
        <v>0</v>
      </c>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v>0</v>
      </c>
      <c r="G35" s="121" t="n">
        <v>0</v>
      </c>
      <c r="H35" s="83" t="n">
        <v>0</v>
      </c>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v>0</v>
      </c>
      <c r="G39" s="121" t="n">
        <v>0</v>
      </c>
      <c r="H39" s="83" t="n">
        <v>0</v>
      </c>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v>0</v>
      </c>
      <c r="G41" s="121" t="n">
        <v>0</v>
      </c>
      <c r="H41" s="83" t="n">
        <v>0</v>
      </c>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v>0</v>
      </c>
      <c r="G43" s="121" t="n">
        <v>0</v>
      </c>
      <c r="H43" s="83" t="n">
        <v>0</v>
      </c>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v>0</v>
      </c>
      <c r="G45" s="121" t="n">
        <v>0</v>
      </c>
      <c r="H45" s="83" t="n">
        <v>0</v>
      </c>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v>0</v>
      </c>
      <c r="G47" s="121" t="n">
        <v>0</v>
      </c>
      <c r="H47" s="83" t="n">
        <v>0</v>
      </c>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v>0</v>
      </c>
      <c r="G49" s="121" t="n">
        <v>0</v>
      </c>
      <c r="H49" s="83" t="n">
        <v>0</v>
      </c>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v>0</v>
      </c>
      <c r="G51" s="257" t="n">
        <v>0</v>
      </c>
      <c r="H51" s="256" t="n">
        <v>0</v>
      </c>
      <c r="I51" s="257" t="n">
        <v>0</v>
      </c>
      <c r="J51" s="256" t="n">
        <v>0</v>
      </c>
      <c r="K51" s="257" t="n">
        <v>0</v>
      </c>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v>0</v>
      </c>
      <c r="G53" s="84" t="n">
        <v>0</v>
      </c>
      <c r="H53" s="83" t="n">
        <v>0</v>
      </c>
      <c r="I53" s="84" t="n">
        <v>0</v>
      </c>
      <c r="J53" s="83" t="n">
        <v>0</v>
      </c>
      <c r="K53" s="84" t="n">
        <v>0</v>
      </c>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v>0</v>
      </c>
      <c r="G55" s="84" t="n">
        <v>0</v>
      </c>
      <c r="H55" s="83" t="n">
        <v>0</v>
      </c>
      <c r="I55" s="84" t="n">
        <v>0</v>
      </c>
      <c r="J55" s="83" t="n">
        <v>0</v>
      </c>
      <c r="K55" s="84" t="n">
        <v>0</v>
      </c>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v>0</v>
      </c>
      <c r="G57" s="84" t="n">
        <v>0</v>
      </c>
      <c r="H57" s="83" t="n">
        <v>0</v>
      </c>
      <c r="I57" s="84" t="n">
        <v>0</v>
      </c>
      <c r="J57" s="83" t="n">
        <v>0</v>
      </c>
      <c r="K57" s="84" t="n">
        <v>0</v>
      </c>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v>0</v>
      </c>
      <c r="G59" s="84" t="n">
        <v>0</v>
      </c>
      <c r="H59" s="83" t="n">
        <v>0</v>
      </c>
      <c r="I59" s="84" t="n">
        <v>0</v>
      </c>
      <c r="J59" s="83" t="n">
        <v>0</v>
      </c>
      <c r="K59" s="84" t="n">
        <v>0</v>
      </c>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v>0</v>
      </c>
      <c r="G61" s="84" t="n">
        <v>0</v>
      </c>
      <c r="H61" s="83" t="n">
        <v>0</v>
      </c>
      <c r="I61" s="84" t="n">
        <v>0</v>
      </c>
      <c r="J61" s="83" t="n">
        <v>0</v>
      </c>
      <c r="K61" s="84" t="n">
        <v>0</v>
      </c>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v>0</v>
      </c>
      <c r="G63" s="84" t="n">
        <v>0</v>
      </c>
      <c r="H63" s="83" t="n">
        <v>0</v>
      </c>
      <c r="I63" s="84" t="n">
        <v>0</v>
      </c>
      <c r="J63" s="83" t="n">
        <v>0</v>
      </c>
      <c r="K63" s="84" t="n">
        <v>0</v>
      </c>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v>0</v>
      </c>
      <c r="G65" s="84" t="n">
        <v>0</v>
      </c>
      <c r="H65" s="83" t="n">
        <v>0</v>
      </c>
      <c r="I65" s="84" t="n">
        <v>0</v>
      </c>
      <c r="J65" s="83" t="n">
        <v>0</v>
      </c>
      <c r="K65" s="84" t="n">
        <v>0</v>
      </c>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v>0</v>
      </c>
      <c r="G67" s="84" t="n">
        <v>0</v>
      </c>
      <c r="H67" s="83" t="n">
        <v>0</v>
      </c>
      <c r="I67" s="84" t="n">
        <v>0</v>
      </c>
      <c r="J67" s="83" t="n">
        <v>0</v>
      </c>
      <c r="K67" s="84" t="n">
        <v>0</v>
      </c>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v>0</v>
      </c>
      <c r="G69" s="84" t="n">
        <v>0</v>
      </c>
      <c r="H69" s="83" t="n">
        <v>0</v>
      </c>
      <c r="I69" s="84" t="n">
        <v>0</v>
      </c>
      <c r="J69" s="83" t="n">
        <v>0</v>
      </c>
      <c r="K69" s="84" t="n">
        <v>0</v>
      </c>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v>0</v>
      </c>
      <c r="G71" s="84" t="n">
        <v>0</v>
      </c>
      <c r="H71" s="83" t="n">
        <v>0</v>
      </c>
      <c r="I71" s="84" t="n">
        <v>0</v>
      </c>
      <c r="J71" s="83" t="n">
        <v>0</v>
      </c>
      <c r="K71" s="84" t="n">
        <v>0</v>
      </c>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v>0</v>
      </c>
      <c r="G73" s="84" t="n">
        <v>0</v>
      </c>
      <c r="H73" s="83" t="n">
        <v>0</v>
      </c>
      <c r="I73" s="84" t="n">
        <v>0</v>
      </c>
      <c r="J73" s="83" t="n">
        <v>0</v>
      </c>
      <c r="K73" s="84" t="n">
        <v>0</v>
      </c>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v>0</v>
      </c>
      <c r="G75" s="84" t="n">
        <v>0</v>
      </c>
      <c r="H75" s="83" t="n">
        <v>0</v>
      </c>
      <c r="I75" s="84" t="n">
        <v>0</v>
      </c>
      <c r="J75" s="83" t="n">
        <v>0</v>
      </c>
      <c r="K75" s="84" t="n">
        <v>0</v>
      </c>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v>0</v>
      </c>
      <c r="G77" s="84" t="n">
        <v>0</v>
      </c>
      <c r="H77" s="83" t="n">
        <v>0</v>
      </c>
      <c r="I77" s="84" t="n">
        <v>0</v>
      </c>
      <c r="J77" s="83" t="n">
        <v>0</v>
      </c>
      <c r="K77" s="84" t="n">
        <v>0</v>
      </c>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v>0</v>
      </c>
      <c r="G79" s="84" t="n">
        <v>0</v>
      </c>
      <c r="H79" s="83" t="n">
        <v>0</v>
      </c>
      <c r="I79" s="84" t="n">
        <v>0</v>
      </c>
      <c r="J79" s="83" t="n">
        <v>0</v>
      </c>
      <c r="K79" s="84" t="n">
        <v>0</v>
      </c>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v>0</v>
      </c>
      <c r="G81" s="84" t="n">
        <v>0</v>
      </c>
      <c r="H81" s="83" t="n">
        <v>0</v>
      </c>
      <c r="I81" s="84" t="n">
        <v>0</v>
      </c>
      <c r="J81" s="83" t="n">
        <v>0</v>
      </c>
      <c r="K81" s="84" t="n">
        <v>0</v>
      </c>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v>0</v>
      </c>
      <c r="G83" s="84" t="n">
        <v>0</v>
      </c>
      <c r="H83" s="83" t="n">
        <v>0</v>
      </c>
      <c r="I83" s="84" t="n">
        <v>0</v>
      </c>
      <c r="J83" s="83" t="n">
        <v>0</v>
      </c>
      <c r="K83" s="84" t="n">
        <v>0</v>
      </c>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v>0</v>
      </c>
      <c r="G85" s="84" t="n">
        <v>0</v>
      </c>
      <c r="H85" s="83" t="n">
        <v>0</v>
      </c>
      <c r="I85" s="84" t="n">
        <v>0</v>
      </c>
      <c r="J85" s="83" t="n">
        <v>0</v>
      </c>
      <c r="K85" s="84" t="n">
        <v>0</v>
      </c>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v>0</v>
      </c>
      <c r="G87" s="84" t="n">
        <v>0</v>
      </c>
      <c r="H87" s="83" t="n">
        <v>0</v>
      </c>
      <c r="I87" s="84" t="n">
        <v>0</v>
      </c>
      <c r="J87" s="83" t="n">
        <v>0</v>
      </c>
      <c r="K87" s="84" t="n">
        <v>0</v>
      </c>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v>0</v>
      </c>
      <c r="G89" s="84" t="n">
        <v>0</v>
      </c>
      <c r="H89" s="83" t="n">
        <v>0</v>
      </c>
      <c r="I89" s="84" t="n">
        <v>0</v>
      </c>
      <c r="J89" s="83" t="n">
        <v>0</v>
      </c>
      <c r="K89" s="84" t="n">
        <v>0</v>
      </c>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79</v>
      </c>
      <c r="F13" s="83" t="n">
        <v>0</v>
      </c>
      <c r="G13" s="83" t="n">
        <v>0</v>
      </c>
      <c r="H13" s="121" t="n">
        <v>79</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72</v>
      </c>
      <c r="F15" s="83" t="n">
        <v>0</v>
      </c>
      <c r="G15" s="83" t="n">
        <v>0</v>
      </c>
      <c r="H15" s="121" t="n">
        <v>72</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v>0</v>
      </c>
      <c r="I55" s="84" t="n">
        <v>0</v>
      </c>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v>0</v>
      </c>
      <c r="I57" s="84" t="n">
        <v>0</v>
      </c>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7</v>
      </c>
      <c r="F59" s="83" t="n">
        <v>0</v>
      </c>
      <c r="G59" s="83" t="n">
        <v>0</v>
      </c>
      <c r="H59" s="84" t="n">
        <v>7</v>
      </c>
      <c r="I59" s="84" t="n">
        <v>0</v>
      </c>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v>0</v>
      </c>
      <c r="I61" s="84" t="n">
        <v>0</v>
      </c>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v>0</v>
      </c>
      <c r="I63" s="84" t="n">
        <v>0</v>
      </c>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v>0</v>
      </c>
      <c r="I65" s="84" t="n">
        <v>0</v>
      </c>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v>0</v>
      </c>
      <c r="I67" s="84" t="n">
        <v>0</v>
      </c>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v>0</v>
      </c>
      <c r="I69" s="84" t="n">
        <v>0</v>
      </c>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v>0</v>
      </c>
      <c r="I71" s="84" t="n">
        <v>0</v>
      </c>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v>0</v>
      </c>
      <c r="I73" s="84" t="n">
        <v>0</v>
      </c>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v>0</v>
      </c>
      <c r="I75" s="84" t="n">
        <v>0</v>
      </c>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v>0</v>
      </c>
      <c r="I77" s="84" t="n">
        <v>0</v>
      </c>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v>0</v>
      </c>
      <c r="I79" s="84" t="n">
        <v>0</v>
      </c>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v>0</v>
      </c>
      <c r="I81" s="84" t="n">
        <v>0</v>
      </c>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v>0</v>
      </c>
      <c r="I83" s="84" t="n">
        <v>0</v>
      </c>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v>0</v>
      </c>
      <c r="I85" s="84" t="n">
        <v>0</v>
      </c>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v>0</v>
      </c>
      <c r="I87" s="84" t="n">
        <v>0</v>
      </c>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v>0</v>
      </c>
      <c r="I89" s="84" t="n">
        <v>0</v>
      </c>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27614.50108918</v>
      </c>
      <c r="E9" s="219" t="n">
        <v>24117.564004</v>
      </c>
    </row>
    <row r="10" ht="21.75" customFormat="1" customHeight="1" s="161" thickBot="1">
      <c r="A10" s="162" t="n">
        <v>0</v>
      </c>
      <c r="B10" s="243" t="inlineStr">
        <is>
          <t xml:space="preserve">thereof percentage share of fixed-rate Pfandbriefe
section 28 para. 1 no. 13 </t>
        </is>
      </c>
      <c r="C10" s="163" t="inlineStr">
        <is>
          <t>%</t>
        </is>
      </c>
      <c r="D10" s="164" t="n">
        <v>74.6147867116575</v>
      </c>
      <c r="E10" s="206" t="n">
        <v>75.95</v>
      </c>
    </row>
    <row r="11" ht="13.5" customHeight="1" s="431" thickBot="1">
      <c r="A11" s="214" t="n">
        <v>0</v>
      </c>
      <c r="B11" s="202" t="n"/>
      <c r="C11" s="21" t="n"/>
      <c r="D11" s="21" t="n"/>
      <c r="E11" s="207" t="n"/>
    </row>
    <row r="12">
      <c r="A12" s="214" t="n">
        <v>0</v>
      </c>
      <c r="B12" s="241" t="inlineStr">
        <is>
          <t>Cover Pool</t>
        </is>
      </c>
      <c r="C12" s="244" t="inlineStr">
        <is>
          <t>(€ mn.)</t>
        </is>
      </c>
      <c r="D12" s="204" t="n">
        <v>40975.77964781</v>
      </c>
      <c r="E12" s="205" t="n">
        <v>37984.451867</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97.9965686682588</v>
      </c>
      <c r="E18" s="209" t="n">
        <v>98.31999999999999</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5.07</v>
      </c>
      <c r="E30" s="209" t="n">
        <v>4.89</v>
      </c>
    </row>
    <row r="31" ht="31.5" customHeight="1" s="431">
      <c r="A31" s="214" t="n">
        <v>0</v>
      </c>
      <c r="B31" s="169" t="inlineStr">
        <is>
          <t xml:space="preserve">average loan-to-value ratio, weighted using the mortgage lending value
section 28 para. 2 no. 3  </t>
        </is>
      </c>
      <c r="C31" s="168" t="inlineStr">
        <is>
          <t>%</t>
        </is>
      </c>
      <c r="D31" s="167" t="n">
        <v>51.62663</v>
      </c>
      <c r="E31" s="209" t="n">
        <v>52.19</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418.89838678</v>
      </c>
      <c r="E35" s="209" t="n">
        <v>0</v>
      </c>
    </row>
    <row r="36">
      <c r="A36" s="214" t="n"/>
      <c r="B36" s="236" t="inlineStr">
        <is>
          <t>Day on which the largest negative sum results</t>
        </is>
      </c>
      <c r="C36" s="166" t="inlineStr">
        <is>
          <t>Day (1-180)</t>
        </is>
      </c>
      <c r="D36" s="379" t="n">
        <v>179</v>
      </c>
      <c r="E36" s="380" t="n">
        <v>0</v>
      </c>
    </row>
    <row r="37" ht="21.75" customHeight="1" s="431" thickBot="1">
      <c r="A37" s="214" t="n">
        <v>1</v>
      </c>
      <c r="B37" s="170" t="inlineStr">
        <is>
          <t>Total amount of cover assets meeting the requirements of section 4 para 1a s. 3 Pfandbrief Act</t>
        </is>
      </c>
      <c r="C37" s="242" t="inlineStr">
        <is>
          <t>(€ mn.)</t>
        </is>
      </c>
      <c r="D37" s="211" t="n">
        <v>1201.38542112047</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8643.010005890001</v>
      </c>
      <c r="E9" s="219" t="n">
        <v>11936.799342</v>
      </c>
    </row>
    <row r="10" ht="21.75" customHeight="1" s="431" thickBot="1">
      <c r="A10" s="214" t="n">
        <v>1</v>
      </c>
      <c r="B10" s="243" t="inlineStr">
        <is>
          <t xml:space="preserve">thereof percentage share of fixed-rate Pfandbriefe
section 28 para. 1 no. 13 </t>
        </is>
      </c>
      <c r="C10" s="163" t="inlineStr">
        <is>
          <t>%</t>
        </is>
      </c>
      <c r="D10" s="164" t="n">
        <v>48.9529689657355</v>
      </c>
      <c r="E10" s="206" t="n">
        <v>38.93</v>
      </c>
    </row>
    <row r="11" ht="13.5" customHeight="1" s="431" thickBot="1">
      <c r="A11" s="214" t="n">
        <v>1</v>
      </c>
      <c r="B11" s="202" t="n"/>
      <c r="C11" s="21" t="n"/>
      <c r="D11" s="21" t="n"/>
      <c r="E11" s="207" t="n"/>
    </row>
    <row r="12">
      <c r="A12" s="214" t="n">
        <v>1</v>
      </c>
      <c r="B12" s="241" t="inlineStr">
        <is>
          <t>Cover Pool</t>
        </is>
      </c>
      <c r="C12" s="245" t="inlineStr">
        <is>
          <t>(€ mn.)</t>
        </is>
      </c>
      <c r="D12" s="218" t="n">
        <v>14752.53814981</v>
      </c>
      <c r="E12" s="219" t="n">
        <v>14041.651109</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76.7167291887296</v>
      </c>
      <c r="E16" s="209" t="n">
        <v>72.29000000000001</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388.95546970305</v>
      </c>
      <c r="E18" s="209" t="n">
        <v>445.235161</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1174.58712427207</v>
      </c>
      <c r="E21" s="209" t="n">
        <v>2013.752562</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1027.51151489655</v>
      </c>
      <c r="E26" s="209" t="n">
        <v>1270.166809</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48.70697333</v>
      </c>
      <c r="E30" s="209" t="n">
        <v>0</v>
      </c>
    </row>
    <row r="31">
      <c r="A31" s="214" t="n"/>
      <c r="B31" s="236" t="inlineStr">
        <is>
          <t>Day on which the largest negative sum results</t>
        </is>
      </c>
      <c r="C31" s="166" t="inlineStr">
        <is>
          <t>Day (1-180)</t>
        </is>
      </c>
      <c r="D31" s="379" t="n">
        <v>13</v>
      </c>
      <c r="E31" s="380" t="n">
        <v>0</v>
      </c>
    </row>
    <row r="32" ht="21.75" customHeight="1" s="431" thickBot="1">
      <c r="A32" s="214" t="n"/>
      <c r="B32" s="170" t="inlineStr">
        <is>
          <t>Total amount of cover assets meeting the requirements of section 4 para 1a s. 3 Pfandbrief Act</t>
        </is>
      </c>
      <c r="C32" s="242" t="inlineStr">
        <is>
          <t>(€ mn.)</t>
        </is>
      </c>
      <c r="D32" s="211" t="n">
        <v>966.4334889428631</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59</v>
      </c>
      <c r="E9" s="219" t="n">
        <v>119</v>
      </c>
    </row>
    <row r="10" ht="21.75" customHeight="1" s="431" thickBot="1">
      <c r="A10" s="214" t="n"/>
      <c r="B10" s="243" t="inlineStr">
        <is>
          <t xml:space="preserve">thereof percentage share of fixed-rate Pfandbriefe
section 28 para. 1 no. 13 </t>
        </is>
      </c>
      <c r="C10" s="163" t="inlineStr">
        <is>
          <t>%</t>
        </is>
      </c>
      <c r="D10" s="164" t="n">
        <v>100</v>
      </c>
      <c r="E10" s="206" t="n">
        <v>100</v>
      </c>
    </row>
    <row r="11" ht="13.5" customHeight="1" s="431" thickBot="1">
      <c r="A11" s="214" t="n">
        <v>2</v>
      </c>
      <c r="B11" s="202" t="n"/>
      <c r="C11" s="21" t="n"/>
      <c r="D11" s="21" t="n"/>
      <c r="E11" s="207" t="n"/>
    </row>
    <row r="12">
      <c r="A12" s="214" t="n">
        <v>2</v>
      </c>
      <c r="B12" s="246" t="inlineStr">
        <is>
          <t>Cover Pool</t>
        </is>
      </c>
      <c r="C12" s="245" t="inlineStr">
        <is>
          <t>(€ mn.)</t>
        </is>
      </c>
      <c r="D12" s="218" t="n">
        <v>79</v>
      </c>
      <c r="E12" s="219" t="n">
        <v>144</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100</v>
      </c>
      <c r="E18" s="209" t="n">
        <v>100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0.2155</v>
      </c>
      <c r="E32" s="209" t="n">
        <v>0</v>
      </c>
    </row>
    <row r="33">
      <c r="A33" s="214" t="n"/>
      <c r="B33" s="236" t="inlineStr">
        <is>
          <t>Day on which the largest negative sum results</t>
        </is>
      </c>
      <c r="C33" s="166" t="inlineStr">
        <is>
          <t>Day (1-180)</t>
        </is>
      </c>
      <c r="D33" s="379" t="n">
        <v>143</v>
      </c>
      <c r="E33" s="380" t="n">
        <v>0</v>
      </c>
    </row>
    <row r="34" ht="21.75" customHeight="1" s="431" thickBot="1">
      <c r="A34" s="214" t="n"/>
      <c r="B34" s="170" t="inlineStr">
        <is>
          <t>Total amount of cover assets meeting the requirements of section 4 para 1a s. 3 Pfandbrief Act</t>
        </is>
      </c>
      <c r="C34" s="242" t="inlineStr">
        <is>
          <t>(€ mn.)</t>
        </is>
      </c>
      <c r="D34" s="211" t="n">
        <v>73.418656215</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139.5" customHeight="1" s="431" thickBot="1">
      <c r="B10" s="224" t="inlineStr">
        <is>
          <t>ISIN</t>
        </is>
      </c>
      <c r="C10" s="201" t="inlineStr">
        <is>
          <t>(Mio. €)</t>
        </is>
      </c>
      <c r="D10" s="522" t="inlineStr">
        <is>
          <t>DE000CB0HR27, DE000CB0HR43, DE000CB0HR50, DE000CZ40J26, DE000CZ40KZ0, DE000CZ40LG8, DE000CZ40LM6, DE000CZ40LQ7, DE000CZ43ZS7, DE000CZ43ZW9, DE000CZ40MB7, DE000CZ40MH4, DE000CZ40MJ0, DE000CZ40MN2, DE000CZ40MQ5, DE000CZ40MU7, DE000CZ40MV5, DE000CZ40MW3, DE000CZ40NN0, DE000CZ40NP5, DE000CZ40NU5, DE000CZ40NY7, DE000CZ43ZE7, DE000CZ43ZF4, DE000CZ43ZJ6, DE000CZ45VF8, DE000CZ45VS1, DE000CZ45W08, DE000CZ45W16, DE000CZ45W24, DE000CZ45W32, DE000CZ45W40, DE000CZ45W65, DE000CZ45W73, DE000CZ45W99, DE000CZ45WY7, DE000EH1A3P2</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34.5" customHeight="1" s="431" thickBot="1">
      <c r="B15" s="224" t="inlineStr">
        <is>
          <t>ISIN</t>
        </is>
      </c>
      <c r="C15" s="201" t="inlineStr">
        <is>
          <t>(Mio. €)</t>
        </is>
      </c>
      <c r="D15" s="522" t="inlineStr">
        <is>
          <t>CH0026096567, DE000CB0HR19, DE000CZ45V33, DE000CZ45VW3, DE000CZ45VX1, DE000EH0A1W3, DE000HBE1MF6</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28.04.2023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COBA</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Commerzbank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1107.00108918</v>
      </c>
      <c r="E11" s="44" t="n">
        <v>1681.18935354</v>
      </c>
      <c r="F11" s="43" t="n">
        <v>1424.064004</v>
      </c>
      <c r="G11" s="44" t="n">
        <v>1344.437528</v>
      </c>
      <c r="I11" s="43" t="n">
        <v>0</v>
      </c>
      <c r="J11" s="44" t="n">
        <v>0</v>
      </c>
    </row>
    <row r="12" ht="12.75" customHeight="1" s="431">
      <c r="A12" s="17" t="n">
        <v>0</v>
      </c>
      <c r="B12" s="425" t="inlineStr">
        <is>
          <t>&gt; 0,5 years and &lt;= 1 year</t>
        </is>
      </c>
      <c r="C12" s="426" t="n"/>
      <c r="D12" s="43" t="n">
        <v>1631.5</v>
      </c>
      <c r="E12" s="44" t="n">
        <v>1391.58034651001</v>
      </c>
      <c r="F12" s="43" t="n">
        <v>1193</v>
      </c>
      <c r="G12" s="44" t="n">
        <v>1274.242114</v>
      </c>
      <c r="I12" s="43" t="n">
        <v>0</v>
      </c>
      <c r="J12" s="44" t="n">
        <v>0</v>
      </c>
    </row>
    <row r="13" ht="12.75" customHeight="1" s="431">
      <c r="A13" s="17" t="n"/>
      <c r="B13" s="425" t="inlineStr">
        <is>
          <t>&gt; 1  year and &lt;= 1,5 years</t>
        </is>
      </c>
      <c r="C13" s="426" t="n"/>
      <c r="D13" s="43" t="n">
        <v>1197</v>
      </c>
      <c r="E13" s="44" t="n">
        <v>2212.48114693</v>
      </c>
      <c r="F13" s="43" t="n">
        <v>1105</v>
      </c>
      <c r="G13" s="44" t="n">
        <v>1723.428757</v>
      </c>
      <c r="I13" s="43" t="n">
        <v>1107.00108918</v>
      </c>
      <c r="J13" s="44" t="n">
        <v>0</v>
      </c>
    </row>
    <row r="14" ht="12.75" customHeight="1" s="431">
      <c r="A14" s="17" t="n">
        <v>0</v>
      </c>
      <c r="B14" s="425" t="inlineStr">
        <is>
          <t>&gt; 1,5 years and &lt;= 2 years</t>
        </is>
      </c>
      <c r="C14" s="425" t="n"/>
      <c r="D14" s="45" t="n">
        <v>501</v>
      </c>
      <c r="E14" s="213" t="n">
        <v>1820.00455201</v>
      </c>
      <c r="F14" s="45" t="n">
        <v>1636.5</v>
      </c>
      <c r="G14" s="213" t="n">
        <v>1514.474178</v>
      </c>
      <c r="I14" s="43" t="n">
        <v>1631.5</v>
      </c>
      <c r="J14" s="44" t="n">
        <v>0</v>
      </c>
    </row>
    <row r="15" ht="12.75" customHeight="1" s="431">
      <c r="A15" s="17" t="n">
        <v>0</v>
      </c>
      <c r="B15" s="425" t="inlineStr">
        <is>
          <t>&gt; 2 years and &lt;= 3 years</t>
        </is>
      </c>
      <c r="C15" s="425" t="n"/>
      <c r="D15" s="45" t="n">
        <v>6796.5</v>
      </c>
      <c r="E15" s="213" t="n">
        <v>4059.68860993</v>
      </c>
      <c r="F15" s="45" t="n">
        <v>1698</v>
      </c>
      <c r="G15" s="213" t="n">
        <v>4210.396749</v>
      </c>
      <c r="I15" s="43" t="n">
        <v>1698</v>
      </c>
      <c r="J15" s="44" t="n">
        <v>0</v>
      </c>
    </row>
    <row r="16" ht="12.75" customHeight="1" s="431">
      <c r="A16" s="17" t="n">
        <v>0</v>
      </c>
      <c r="B16" s="425" t="inlineStr">
        <is>
          <t>&gt; 3 years and &lt;= 4 years</t>
        </is>
      </c>
      <c r="C16" s="425" t="n"/>
      <c r="D16" s="45" t="n">
        <v>7620</v>
      </c>
      <c r="E16" s="213" t="n">
        <v>4708.66139454999</v>
      </c>
      <c r="F16" s="45" t="n">
        <v>5796.5</v>
      </c>
      <c r="G16" s="213" t="n">
        <v>4000.922794</v>
      </c>
      <c r="I16" s="43" t="n">
        <v>6796.5</v>
      </c>
      <c r="J16" s="44" t="n">
        <v>0</v>
      </c>
    </row>
    <row r="17" ht="12.75" customHeight="1" s="431">
      <c r="A17" s="17" t="n">
        <v>0</v>
      </c>
      <c r="B17" s="425" t="inlineStr">
        <is>
          <t>&gt; 4 years and &lt;= 5 years</t>
        </is>
      </c>
      <c r="C17" s="425" t="n"/>
      <c r="D17" s="45" t="n">
        <v>1212</v>
      </c>
      <c r="E17" s="213" t="n">
        <v>4615.625361</v>
      </c>
      <c r="F17" s="45" t="n">
        <v>4620</v>
      </c>
      <c r="G17" s="213" t="n">
        <v>4462.72503</v>
      </c>
      <c r="I17" s="43" t="n">
        <v>7620</v>
      </c>
      <c r="J17" s="44" t="n">
        <v>0</v>
      </c>
    </row>
    <row r="18" ht="12.75" customHeight="1" s="431">
      <c r="A18" s="17" t="n">
        <v>0</v>
      </c>
      <c r="B18" s="425" t="inlineStr">
        <is>
          <t>&gt; 5 years and &lt;= 10 years</t>
        </is>
      </c>
      <c r="C18" s="426" t="n"/>
      <c r="D18" s="43" t="n">
        <v>5538</v>
      </c>
      <c r="E18" s="44" t="n">
        <v>17030.508268</v>
      </c>
      <c r="F18" s="43" t="n">
        <v>5038</v>
      </c>
      <c r="G18" s="44" t="n">
        <v>16585.356999</v>
      </c>
      <c r="I18" s="43" t="n">
        <v>5710</v>
      </c>
      <c r="J18" s="44" t="n">
        <v>0</v>
      </c>
    </row>
    <row r="19" ht="12.75" customHeight="1" s="431">
      <c r="A19" s="17" t="n">
        <v>0</v>
      </c>
      <c r="B19" s="425" t="inlineStr">
        <is>
          <t>&gt; 10 years</t>
        </is>
      </c>
      <c r="C19" s="426" t="n"/>
      <c r="D19" s="43" t="n">
        <v>2011.5</v>
      </c>
      <c r="E19" s="44" t="n">
        <v>3456.04061534</v>
      </c>
      <c r="F19" s="43" t="n">
        <v>1606.5</v>
      </c>
      <c r="G19" s="44" t="n">
        <v>2868.467719</v>
      </c>
      <c r="I19" s="43" t="n">
        <v>3051.5</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218.43618621</v>
      </c>
      <c r="E24" s="44" t="n">
        <v>787.534432000902</v>
      </c>
      <c r="F24" s="43" t="n">
        <v>230.227106</v>
      </c>
      <c r="G24" s="44" t="n">
        <v>842.318839</v>
      </c>
      <c r="I24" s="43" t="n">
        <v>0</v>
      </c>
      <c r="J24" s="44" t="n">
        <v>0</v>
      </c>
    </row>
    <row r="25" ht="12.75" customHeight="1" s="431">
      <c r="A25" s="17" t="n"/>
      <c r="B25" s="425" t="inlineStr">
        <is>
          <t>&gt; 0,5 years and &lt;= 1 year</t>
        </is>
      </c>
      <c r="C25" s="426" t="n"/>
      <c r="D25" s="43" t="n">
        <v>1103.3</v>
      </c>
      <c r="E25" s="44" t="n">
        <v>648.885834433509</v>
      </c>
      <c r="F25" s="43" t="n">
        <v>3035</v>
      </c>
      <c r="G25" s="44" t="n">
        <v>493.931434</v>
      </c>
      <c r="I25" s="43" t="n">
        <v>0</v>
      </c>
      <c r="J25" s="44" t="n">
        <v>0</v>
      </c>
    </row>
    <row r="26" ht="12.75" customHeight="1" s="431">
      <c r="A26" s="17" t="n">
        <v>1</v>
      </c>
      <c r="B26" s="425" t="inlineStr">
        <is>
          <t>&gt; 1  year and &lt;= 1,5 years</t>
        </is>
      </c>
      <c r="C26" s="426" t="n"/>
      <c r="D26" s="43" t="n">
        <v>469.5</v>
      </c>
      <c r="E26" s="44" t="n">
        <v>528.244335462687</v>
      </c>
      <c r="F26" s="43" t="n">
        <v>214.771923</v>
      </c>
      <c r="G26" s="44" t="n">
        <v>831.199081</v>
      </c>
      <c r="I26" s="43" t="n">
        <v>218.43618621</v>
      </c>
      <c r="J26" s="44" t="n">
        <v>0</v>
      </c>
    </row>
    <row r="27" ht="12.75" customHeight="1" s="431">
      <c r="A27" s="17" t="n">
        <v>1</v>
      </c>
      <c r="B27" s="425" t="inlineStr">
        <is>
          <t>&gt; 1,5 years and &lt;= 2 years</t>
        </is>
      </c>
      <c r="C27" s="425" t="n"/>
      <c r="D27" s="45" t="n">
        <v>1101.34009008</v>
      </c>
      <c r="E27" s="213" t="n">
        <v>447.155958006093</v>
      </c>
      <c r="F27" s="45" t="n">
        <v>1103.3</v>
      </c>
      <c r="G27" s="213" t="n">
        <v>471.967648</v>
      </c>
      <c r="I27" s="43" t="n">
        <v>1103.3</v>
      </c>
      <c r="J27" s="44" t="n">
        <v>0</v>
      </c>
    </row>
    <row r="28" ht="12.75" customHeight="1" s="431">
      <c r="A28" s="17" t="n">
        <v>1</v>
      </c>
      <c r="B28" s="425" t="inlineStr">
        <is>
          <t>&gt; 2 years and &lt;= 3 years</t>
        </is>
      </c>
      <c r="C28" s="425" t="n"/>
      <c r="D28" s="45" t="n">
        <v>2778.58963797875</v>
      </c>
      <c r="E28" s="213" t="n">
        <v>1179.75919356795</v>
      </c>
      <c r="F28" s="45" t="n">
        <v>1570.173198</v>
      </c>
      <c r="G28" s="213" t="n">
        <v>870.8914559999999</v>
      </c>
      <c r="I28" s="43" t="n">
        <v>1570.84009008</v>
      </c>
      <c r="J28" s="44" t="n">
        <v>0</v>
      </c>
    </row>
    <row r="29" ht="12.75" customHeight="1" s="431">
      <c r="A29" s="17" t="n">
        <v>1</v>
      </c>
      <c r="B29" s="425" t="inlineStr">
        <is>
          <t>&gt; 3 years and &lt;= 4 years</t>
        </is>
      </c>
      <c r="C29" s="425" t="n"/>
      <c r="D29" s="45" t="n">
        <v>103.25787884</v>
      </c>
      <c r="E29" s="213" t="n">
        <v>1270.44379572052</v>
      </c>
      <c r="F29" s="45" t="n">
        <v>2798.983865</v>
      </c>
      <c r="G29" s="213" t="n">
        <v>1082.921814</v>
      </c>
      <c r="I29" s="43" t="n">
        <v>2778.58963797875</v>
      </c>
      <c r="J29" s="44" t="n">
        <v>0</v>
      </c>
    </row>
    <row r="30" ht="12.75" customHeight="1" s="431">
      <c r="A30" s="17" t="n">
        <v>1</v>
      </c>
      <c r="B30" s="425" t="inlineStr">
        <is>
          <t>&gt; 4 years and &lt;= 5 years</t>
        </is>
      </c>
      <c r="C30" s="425" t="n"/>
      <c r="D30" s="45" t="n">
        <v>289</v>
      </c>
      <c r="E30" s="213" t="n">
        <v>1397.15383021116</v>
      </c>
      <c r="F30" s="45" t="n">
        <v>112.337881</v>
      </c>
      <c r="G30" s="213" t="n">
        <v>1155.720724</v>
      </c>
      <c r="I30" s="43" t="n">
        <v>103.25787884</v>
      </c>
      <c r="J30" s="44" t="n">
        <v>0</v>
      </c>
    </row>
    <row r="31" ht="12.75" customHeight="1" s="431">
      <c r="A31" s="17" t="n">
        <v>1</v>
      </c>
      <c r="B31" s="425" t="inlineStr">
        <is>
          <t>&gt; 5 years and &lt;= 10 years</t>
        </is>
      </c>
      <c r="C31" s="426" t="n"/>
      <c r="D31" s="43" t="n">
        <v>1285.380193</v>
      </c>
      <c r="E31" s="44" t="n">
        <v>3302.11810655648</v>
      </c>
      <c r="F31" s="43" t="n">
        <v>1405.128873</v>
      </c>
      <c r="G31" s="44" t="n">
        <v>3481.267098</v>
      </c>
      <c r="I31" s="43" t="n">
        <v>1411.28623973</v>
      </c>
      <c r="J31" s="44" t="n">
        <v>0</v>
      </c>
    </row>
    <row r="32" ht="12.75" customHeight="1" s="431">
      <c r="B32" s="425" t="inlineStr">
        <is>
          <t>&gt; 10 years</t>
        </is>
      </c>
      <c r="C32" s="426" t="n"/>
      <c r="D32" s="43" t="n">
        <v>1294.20601978</v>
      </c>
      <c r="E32" s="44" t="n">
        <v>5191.24266384926</v>
      </c>
      <c r="F32" s="43" t="n">
        <v>1466.876496</v>
      </c>
      <c r="G32" s="44" t="n">
        <v>4811.433015</v>
      </c>
      <c r="I32" s="43" t="n">
        <v>1457.29997305</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10</v>
      </c>
      <c r="G37" s="44" t="n">
        <v>0</v>
      </c>
      <c r="I37" s="43" t="n">
        <v>0</v>
      </c>
      <c r="J37" s="44" t="n">
        <v>0</v>
      </c>
    </row>
    <row r="38" ht="12.75" customHeight="1" s="431">
      <c r="A38" s="17" t="n">
        <v>2</v>
      </c>
      <c r="B38" s="425" t="inlineStr">
        <is>
          <t>&gt; 0,5 years and &lt;= 1 year</t>
        </is>
      </c>
      <c r="C38" s="426" t="n"/>
      <c r="D38" s="43" t="n">
        <v>10</v>
      </c>
      <c r="E38" s="44" t="n">
        <v>7</v>
      </c>
      <c r="F38" s="43" t="n">
        <v>50</v>
      </c>
      <c r="G38" s="44" t="n">
        <v>0</v>
      </c>
      <c r="I38" s="43" t="n">
        <v>0</v>
      </c>
      <c r="J38" s="44" t="n">
        <v>0</v>
      </c>
    </row>
    <row r="39" ht="12.75" customHeight="1" s="431">
      <c r="A39" s="17" t="n">
        <v>2</v>
      </c>
      <c r="B39" s="425" t="inlineStr">
        <is>
          <t>&gt; 1  year and &lt;= 1,5 years</t>
        </is>
      </c>
      <c r="C39" s="426" t="n"/>
      <c r="D39" s="43" t="n">
        <v>5</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10</v>
      </c>
      <c r="G40" s="213" t="n">
        <v>5</v>
      </c>
      <c r="I40" s="43" t="n">
        <v>10</v>
      </c>
      <c r="J40" s="44" t="n">
        <v>0</v>
      </c>
    </row>
    <row r="41" ht="12.75" customHeight="1" s="431">
      <c r="A41" s="17" t="n">
        <v>2</v>
      </c>
      <c r="B41" s="425" t="inlineStr">
        <is>
          <t>&gt; 2 years and &lt;= 3 years</t>
        </is>
      </c>
      <c r="C41" s="425" t="n"/>
      <c r="D41" s="45" t="n">
        <v>44</v>
      </c>
      <c r="E41" s="213" t="n">
        <v>57.5</v>
      </c>
      <c r="F41" s="45" t="n">
        <v>5</v>
      </c>
      <c r="G41" s="213" t="n">
        <v>0</v>
      </c>
      <c r="I41" s="43" t="n">
        <v>5</v>
      </c>
      <c r="J41" s="44" t="n">
        <v>0</v>
      </c>
    </row>
    <row r="42" ht="12.75" customHeight="1" s="431">
      <c r="A42" s="17" t="n">
        <v>2</v>
      </c>
      <c r="B42" s="425" t="inlineStr">
        <is>
          <t>&gt; 3 years and &lt;= 4 years</t>
        </is>
      </c>
      <c r="C42" s="425" t="n"/>
      <c r="D42" s="45" t="n">
        <v>0</v>
      </c>
      <c r="E42" s="213" t="n">
        <v>0</v>
      </c>
      <c r="F42" s="45" t="n">
        <v>44</v>
      </c>
      <c r="G42" s="213" t="n">
        <v>0</v>
      </c>
      <c r="I42" s="43" t="n">
        <v>44</v>
      </c>
      <c r="J42" s="44" t="n">
        <v>0</v>
      </c>
    </row>
    <row r="43" ht="12.75" customHeight="1" s="431">
      <c r="A43" s="17" t="n">
        <v>2</v>
      </c>
      <c r="B43" s="425" t="inlineStr">
        <is>
          <t>&gt; 4 years and &lt;= 5 years</t>
        </is>
      </c>
      <c r="C43" s="425" t="n"/>
      <c r="D43" s="45" t="n">
        <v>0</v>
      </c>
      <c r="E43" s="213" t="n">
        <v>14.5</v>
      </c>
      <c r="F43" s="45" t="n">
        <v>0</v>
      </c>
      <c r="G43" s="213" t="n">
        <v>39</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100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29744.3900089907</v>
      </c>
      <c r="E9" s="53" t="n">
        <v>27973.621345</v>
      </c>
    </row>
    <row r="10" ht="12.75" customHeight="1" s="431">
      <c r="A10" s="17" t="n">
        <v>0</v>
      </c>
      <c r="B10" s="54" t="inlineStr">
        <is>
          <t>more than 300,000 Euros up to 1 mn. Euros</t>
        </is>
      </c>
      <c r="C10" s="54" t="n"/>
      <c r="D10" s="43" t="n">
        <v>7583.37976350998</v>
      </c>
      <c r="E10" s="53" t="n">
        <v>6761.660034</v>
      </c>
    </row>
    <row r="11" ht="12.75" customHeight="1" s="431">
      <c r="A11" s="17" t="n"/>
      <c r="B11" s="54" t="inlineStr">
        <is>
          <t>more than 1 mn. Euros up to 10 mn. Euros</t>
        </is>
      </c>
      <c r="C11" s="54" t="n"/>
      <c r="D11" s="43" t="n">
        <v>1334.87452007</v>
      </c>
      <c r="E11" s="53" t="n">
        <v>1191.001649</v>
      </c>
    </row>
    <row r="12" ht="12.75" customHeight="1" s="431">
      <c r="A12" s="17" t="n">
        <v>0</v>
      </c>
      <c r="B12" s="54" t="inlineStr">
        <is>
          <t>more than 10 mn. Euros</t>
        </is>
      </c>
      <c r="C12" s="54" t="n"/>
      <c r="D12" s="43" t="n">
        <v>1032.63535524</v>
      </c>
      <c r="E12" s="53" t="n">
        <v>949.272181</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1859.77303508485</v>
      </c>
      <c r="E21" s="44" t="n">
        <v>993.492987</v>
      </c>
    </row>
    <row r="22" ht="12.75" customHeight="1" s="431">
      <c r="A22" s="17" t="n">
        <v>1</v>
      </c>
      <c r="B22" s="54" t="inlineStr">
        <is>
          <t>more than 10 mn. Euros up to 100 mn. Euros</t>
        </is>
      </c>
      <c r="C22" s="54" t="n"/>
      <c r="D22" s="45" t="n">
        <v>5485.79399590494</v>
      </c>
      <c r="E22" s="56" t="n">
        <v>4288.68245</v>
      </c>
    </row>
    <row r="23" ht="12.75" customHeight="1" s="431">
      <c r="A23" s="17" t="n">
        <v>1</v>
      </c>
      <c r="B23" s="54" t="inlineStr">
        <is>
          <t>more than 100 mn. Euros</t>
        </is>
      </c>
      <c r="C23" s="59" t="n"/>
      <c r="D23" s="60" t="n">
        <v>7406.97111881875</v>
      </c>
      <c r="E23" s="61" t="n">
        <v>8706.850671</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11375.6285636085</v>
      </c>
      <c r="H16" s="83" t="n">
        <v>23391.8869506256</v>
      </c>
      <c r="I16" s="83" t="n">
        <v>4085.32918138936</v>
      </c>
      <c r="J16" s="83" t="n">
        <v>0.08551234000004</v>
      </c>
      <c r="K16" s="83" t="n">
        <v>0</v>
      </c>
      <c r="L16" s="83">
        <f>SUM(M16:R16)</f>
        <v/>
      </c>
      <c r="M16" s="83" t="n">
        <v>604.54772704</v>
      </c>
      <c r="N16" s="83" t="n">
        <v>178.409574016934</v>
      </c>
      <c r="O16" s="83" t="n">
        <v>0.17520081</v>
      </c>
      <c r="P16" s="83" t="n">
        <v>59.21693798</v>
      </c>
      <c r="Q16" s="83" t="n">
        <v>0</v>
      </c>
      <c r="R16" s="83" t="n">
        <v>0</v>
      </c>
      <c r="S16" s="84" t="n">
        <v>0</v>
      </c>
      <c r="T16" s="262" t="n">
        <v>0</v>
      </c>
    </row>
    <row r="17" ht="12.75" customHeight="1" s="431">
      <c r="C17" s="79" t="n"/>
      <c r="D17" s="289">
        <f>"year "&amp;(AktJahr-1)</f>
        <v/>
      </c>
      <c r="E17" s="294">
        <f>F17+L17</f>
        <v/>
      </c>
      <c r="F17" s="85">
        <f>SUM(G17:K17)</f>
        <v/>
      </c>
      <c r="G17" s="85" t="n">
        <v>10404.647851</v>
      </c>
      <c r="H17" s="85" t="n">
        <v>21692.478519</v>
      </c>
      <c r="I17" s="85" t="n">
        <v>3936.205114</v>
      </c>
      <c r="J17" s="85" t="n">
        <v>0.001</v>
      </c>
      <c r="K17" s="85" t="n">
        <v>0</v>
      </c>
      <c r="L17" s="85">
        <f>SUM(M17:R17)</f>
        <v/>
      </c>
      <c r="M17" s="85" t="n">
        <v>582.499479</v>
      </c>
      <c r="N17" s="85" t="n">
        <v>196.242048</v>
      </c>
      <c r="O17" s="85" t="n">
        <v>0.175201</v>
      </c>
      <c r="P17" s="85" t="n">
        <v>63.30699</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11375.6285636085</v>
      </c>
      <c r="H18" s="83" t="n">
        <v>23391.8869506256</v>
      </c>
      <c r="I18" s="83" t="n">
        <v>4085.32918138936</v>
      </c>
      <c r="J18" s="83" t="n">
        <v>0.08551234000004</v>
      </c>
      <c r="K18" s="83" t="n">
        <v>0</v>
      </c>
      <c r="L18" s="83">
        <f>SUM(M18:R18)</f>
        <v/>
      </c>
      <c r="M18" s="83" t="n">
        <v>604.54772704</v>
      </c>
      <c r="N18" s="83" t="n">
        <v>178.409574016934</v>
      </c>
      <c r="O18" s="83" t="n">
        <v>0.17520081</v>
      </c>
      <c r="P18" s="83" t="n">
        <v>59.21693798</v>
      </c>
      <c r="Q18" s="83" t="n">
        <v>0</v>
      </c>
      <c r="R18" s="83" t="n">
        <v>0</v>
      </c>
      <c r="S18" s="84" t="n">
        <v>0</v>
      </c>
      <c r="T18" s="262" t="n">
        <v>0</v>
      </c>
    </row>
    <row r="19" ht="12.75" customHeight="1" s="431">
      <c r="C19" s="79" t="n"/>
      <c r="D19" s="289">
        <f>$D$17</f>
        <v/>
      </c>
      <c r="E19" s="294">
        <f>F19+L19</f>
        <v/>
      </c>
      <c r="F19" s="85">
        <f>SUM(G19:K19)</f>
        <v/>
      </c>
      <c r="G19" s="85" t="n">
        <v>10404.647851</v>
      </c>
      <c r="H19" s="85" t="n">
        <v>21692.478519</v>
      </c>
      <c r="I19" s="85" t="n">
        <v>3936.205114</v>
      </c>
      <c r="J19" s="85" t="n">
        <v>0.001</v>
      </c>
      <c r="K19" s="85" t="n">
        <v>0</v>
      </c>
      <c r="L19" s="85">
        <f>SUM(M19:R19)</f>
        <v/>
      </c>
      <c r="M19" s="85" t="n">
        <v>582.499479</v>
      </c>
      <c r="N19" s="85" t="n">
        <v>196.242048</v>
      </c>
      <c r="O19" s="85" t="n">
        <v>0.175201</v>
      </c>
      <c r="P19" s="85" t="n">
        <v>63.30699</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2202.75082302322</v>
      </c>
      <c r="G12" s="119" t="n">
        <v>620.1557062050027</v>
      </c>
      <c r="H12" s="83" t="n">
        <v>3737.118042728986</v>
      </c>
      <c r="I12" s="83" t="n">
        <v>7699.724123759034</v>
      </c>
      <c r="J12" s="84" t="n">
        <v>223.4627602022988</v>
      </c>
      <c r="K12" s="119" t="n">
        <v>2202.75082302322</v>
      </c>
      <c r="L12" s="83" t="n">
        <v>59.95478175</v>
      </c>
      <c r="M12" s="83" t="n">
        <v>0</v>
      </c>
      <c r="N12" s="262" t="n">
        <v>209.37191214</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2538.796137</v>
      </c>
      <c r="G13" s="123" t="n">
        <v>1020.321848</v>
      </c>
      <c r="H13" s="124" t="n">
        <v>4106.92612</v>
      </c>
      <c r="I13" s="124" t="n">
        <v>5723.850523</v>
      </c>
      <c r="J13" s="125" t="n">
        <v>223.905849</v>
      </c>
      <c r="K13" s="123" t="n">
        <v>2538.796137</v>
      </c>
      <c r="L13" s="124" t="n">
        <v>66.11301400000001</v>
      </c>
      <c r="M13" s="124" t="n">
        <v>0</v>
      </c>
      <c r="N13" s="264" t="n">
        <v>309.112619</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1453.9664358846</v>
      </c>
      <c r="G14" s="119" t="n">
        <v>0</v>
      </c>
      <c r="H14" s="83" t="n">
        <v>2705.61897507</v>
      </c>
      <c r="I14" s="83" t="n">
        <v>5660.48609846</v>
      </c>
      <c r="J14" s="84" t="n">
        <v>195</v>
      </c>
      <c r="K14" s="119" t="n">
        <v>1453.9664358846</v>
      </c>
      <c r="L14" s="83" t="n">
        <v>0</v>
      </c>
      <c r="M14" s="83" t="n">
        <v>0</v>
      </c>
      <c r="N14" s="262" t="n">
        <v>209.37191214</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1726.409284</v>
      </c>
      <c r="G15" s="123" t="n">
        <v>0</v>
      </c>
      <c r="H15" s="124" t="n">
        <v>2920.844813</v>
      </c>
      <c r="I15" s="124" t="n">
        <v>3385.293108</v>
      </c>
      <c r="J15" s="125" t="n">
        <v>195</v>
      </c>
      <c r="K15" s="123" t="n">
        <v>1726.409284</v>
      </c>
      <c r="L15" s="124" t="n">
        <v>0</v>
      </c>
      <c r="M15" s="124" t="n">
        <v>0</v>
      </c>
      <c r="N15" s="264" t="n">
        <v>309.112619</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8.02983772</v>
      </c>
      <c r="G16" s="119" t="n">
        <v>0</v>
      </c>
      <c r="H16" s="83" t="n">
        <v>0</v>
      </c>
      <c r="I16" s="83" t="n">
        <v>0</v>
      </c>
      <c r="J16" s="84" t="n">
        <v>0</v>
      </c>
      <c r="K16" s="119" t="n">
        <v>8.02983772</v>
      </c>
      <c r="L16" s="83" t="n">
        <v>59.95478175</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23.611052</v>
      </c>
      <c r="G17" s="123" t="n">
        <v>0</v>
      </c>
      <c r="H17" s="124" t="n">
        <v>0</v>
      </c>
      <c r="I17" s="124" t="n">
        <v>0</v>
      </c>
      <c r="J17" s="125" t="n">
        <v>0</v>
      </c>
      <c r="K17" s="123" t="n">
        <v>23.611052</v>
      </c>
      <c r="L17" s="124" t="n">
        <v>66.11301400000001</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79.97868849126441</v>
      </c>
      <c r="G20" s="119" t="n">
        <v>0</v>
      </c>
      <c r="H20" s="83" t="n">
        <v>0</v>
      </c>
      <c r="I20" s="83" t="n">
        <v>0</v>
      </c>
      <c r="J20" s="84" t="n">
        <v>0</v>
      </c>
      <c r="K20" s="119" t="n">
        <v>79.97868849126441</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85.786179</v>
      </c>
      <c r="G21" s="123" t="n">
        <v>0</v>
      </c>
      <c r="H21" s="124" t="n">
        <v>0</v>
      </c>
      <c r="I21" s="124" t="n">
        <v>0</v>
      </c>
      <c r="J21" s="125" t="n">
        <v>0</v>
      </c>
      <c r="K21" s="123" t="n">
        <v>85.786179</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11.92406583</v>
      </c>
      <c r="G24" s="119" t="n">
        <v>0</v>
      </c>
      <c r="H24" s="83" t="n">
        <v>0</v>
      </c>
      <c r="I24" s="83" t="n">
        <v>59.13333335</v>
      </c>
      <c r="J24" s="84" t="n">
        <v>0</v>
      </c>
      <c r="K24" s="119" t="n">
        <v>11.92406583</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21.452539</v>
      </c>
      <c r="G25" s="123" t="n">
        <v>0</v>
      </c>
      <c r="H25" s="124" t="n">
        <v>0</v>
      </c>
      <c r="I25" s="124" t="n">
        <v>64.066667</v>
      </c>
      <c r="J25" s="125" t="n">
        <v>0</v>
      </c>
      <c r="K25" s="123" t="n">
        <v>21.452539</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175.35027101</v>
      </c>
      <c r="G26" s="119" t="n">
        <v>0</v>
      </c>
      <c r="H26" s="83" t="n">
        <v>15.49290495</v>
      </c>
      <c r="I26" s="83" t="n">
        <v>11.944</v>
      </c>
      <c r="J26" s="84" t="n">
        <v>0</v>
      </c>
      <c r="K26" s="119" t="n">
        <v>175.35027101</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145.161911</v>
      </c>
      <c r="G27" s="123" t="n">
        <v>0</v>
      </c>
      <c r="H27" s="124" t="n">
        <v>21.446104</v>
      </c>
      <c r="I27" s="124" t="n">
        <v>13.812</v>
      </c>
      <c r="J27" s="125" t="n">
        <v>0</v>
      </c>
      <c r="K27" s="123" t="n">
        <v>145.161911</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205</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85.5091693241379</v>
      </c>
      <c r="G30" s="119" t="n">
        <v>0</v>
      </c>
      <c r="H30" s="83" t="n">
        <v>0</v>
      </c>
      <c r="I30" s="83" t="n">
        <v>1406.11224977252</v>
      </c>
      <c r="J30" s="84" t="n">
        <v>0</v>
      </c>
      <c r="K30" s="119" t="n">
        <v>85.5091693241379</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107.006865</v>
      </c>
      <c r="G31" s="123" t="n">
        <v>0</v>
      </c>
      <c r="H31" s="124" t="n">
        <v>0</v>
      </c>
      <c r="I31" s="124" t="n">
        <v>1567.684958</v>
      </c>
      <c r="J31" s="125" t="n">
        <v>0</v>
      </c>
      <c r="K31" s="123" t="n">
        <v>107.006865</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44.3442119521292</v>
      </c>
      <c r="H34" s="83" t="n">
        <v>189.56863196</v>
      </c>
      <c r="I34" s="83" t="n">
        <v>228.33488208</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44.791265</v>
      </c>
      <c r="H35" s="124" t="n">
        <v>256.507</v>
      </c>
      <c r="I35" s="124" t="n">
        <v>332.953893</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6.34822913</v>
      </c>
      <c r="G48" s="119" t="n">
        <v>395</v>
      </c>
      <c r="H48" s="83" t="n">
        <v>0</v>
      </c>
      <c r="I48" s="83" t="n">
        <v>0</v>
      </c>
      <c r="J48" s="84" t="n">
        <v>0</v>
      </c>
      <c r="K48" s="119" t="n">
        <v>6.34822913</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23.522947</v>
      </c>
      <c r="G49" s="123" t="n">
        <v>325</v>
      </c>
      <c r="H49" s="124" t="n">
        <v>0</v>
      </c>
      <c r="I49" s="124" t="n">
        <v>0</v>
      </c>
      <c r="J49" s="125" t="n">
        <v>0</v>
      </c>
      <c r="K49" s="123" t="n">
        <v>23.522947</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120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1.75652793</v>
      </c>
      <c r="G56" s="119" t="n">
        <v>0</v>
      </c>
      <c r="H56" s="83" t="n">
        <v>0</v>
      </c>
      <c r="I56" s="83" t="n">
        <v>0</v>
      </c>
      <c r="J56" s="84" t="n">
        <v>0</v>
      </c>
      <c r="K56" s="119" t="n">
        <v>1.75652793</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9.662957</v>
      </c>
      <c r="G57" s="123" t="n">
        <v>0</v>
      </c>
      <c r="H57" s="124" t="n">
        <v>0</v>
      </c>
      <c r="I57" s="124" t="n">
        <v>0</v>
      </c>
      <c r="J57" s="125" t="n">
        <v>0</v>
      </c>
      <c r="K57" s="123" t="n">
        <v>9.662957</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165</v>
      </c>
      <c r="H62" s="83" t="n">
        <v>195.12261774</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265</v>
      </c>
      <c r="H63" s="124" t="n">
        <v>245.122618</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45.040987</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42.13416671</v>
      </c>
      <c r="G74" s="119" t="n">
        <v>0</v>
      </c>
      <c r="H74" s="83" t="n">
        <v>0</v>
      </c>
      <c r="I74" s="83" t="n">
        <v>0</v>
      </c>
      <c r="J74" s="84" t="n">
        <v>0</v>
      </c>
      <c r="K74" s="119" t="n">
        <v>42.13416671</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46.9495</v>
      </c>
      <c r="G75" s="123" t="n">
        <v>0</v>
      </c>
      <c r="H75" s="124" t="n">
        <v>0</v>
      </c>
      <c r="I75" s="124" t="n">
        <v>0</v>
      </c>
      <c r="J75" s="125" t="n">
        <v>0</v>
      </c>
      <c r="K75" s="123" t="n">
        <v>46.9495</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184.498496059885</v>
      </c>
      <c r="G76" s="119" t="n">
        <v>0</v>
      </c>
      <c r="H76" s="83" t="n">
        <v>571.829855537721</v>
      </c>
      <c r="I76" s="83" t="n">
        <v>100.321027287319</v>
      </c>
      <c r="J76" s="84" t="n">
        <v>0</v>
      </c>
      <c r="K76" s="119" t="n">
        <v>184.498496059885</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169.013013</v>
      </c>
      <c r="G77" s="123" t="n">
        <v>0</v>
      </c>
      <c r="H77" s="124" t="n">
        <v>603.876498</v>
      </c>
      <c r="I77" s="124" t="n">
        <v>97.399435</v>
      </c>
      <c r="J77" s="125" t="n">
        <v>0</v>
      </c>
      <c r="K77" s="123" t="n">
        <v>169.013013</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42</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42</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15.8114942528736</v>
      </c>
      <c r="H80" s="83" t="n">
        <v>17.4850574712644</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15.489596</v>
      </c>
      <c r="H81" s="124" t="n">
        <v>17.129087</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233.392532809195</v>
      </c>
      <c r="J82" s="84" t="n">
        <v>28.4627602022988</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262.640462</v>
      </c>
      <c r="J83" s="125" t="n">
        <v>28.905849</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153.254934933333</v>
      </c>
      <c r="G88" s="119" t="n">
        <v>0</v>
      </c>
      <c r="H88" s="83" t="n">
        <v>0</v>
      </c>
      <c r="I88" s="83" t="n">
        <v>0</v>
      </c>
      <c r="J88" s="84" t="n">
        <v>0</v>
      </c>
      <c r="K88" s="119" t="n">
        <v>153.254934933333</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180.21989</v>
      </c>
      <c r="G89" s="312" t="n">
        <v>0</v>
      </c>
      <c r="H89" s="266" t="n">
        <v>0</v>
      </c>
      <c r="I89" s="266" t="n">
        <v>0</v>
      </c>
      <c r="J89" s="313" t="n">
        <v>0</v>
      </c>
      <c r="K89" s="312" t="n">
        <v>180.21989</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1280.5</v>
      </c>
      <c r="F13" s="83" t="n">
        <v>0</v>
      </c>
      <c r="G13" s="83" t="n">
        <v>0</v>
      </c>
      <c r="H13" s="121" t="n">
        <v>0</v>
      </c>
      <c r="I13" s="83" t="n">
        <v>0</v>
      </c>
      <c r="J13" s="262" t="n">
        <v>1280.5</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675</v>
      </c>
      <c r="F15" s="83" t="n">
        <v>0</v>
      </c>
      <c r="G15" s="83" t="n">
        <v>0</v>
      </c>
      <c r="H15" s="121" t="n">
        <v>0</v>
      </c>
      <c r="I15" s="83" t="n">
        <v>0</v>
      </c>
      <c r="J15" s="262" t="n">
        <v>675</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505.5</v>
      </c>
      <c r="F35" s="83" t="n">
        <v>0</v>
      </c>
      <c r="G35" s="83" t="n">
        <v>0</v>
      </c>
      <c r="H35" s="121" t="n">
        <v>0</v>
      </c>
      <c r="I35" s="83" t="n">
        <v>0</v>
      </c>
      <c r="J35" s="262" t="n">
        <v>505.5</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100</v>
      </c>
      <c r="F49" s="83" t="n">
        <v>0</v>
      </c>
      <c r="G49" s="83" t="n">
        <v>0</v>
      </c>
      <c r="H49" s="121" t="n">
        <v>0</v>
      </c>
      <c r="I49" s="83" t="n">
        <v>0</v>
      </c>
      <c r="J49" s="262" t="n">
        <v>100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