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286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Baden-Württemberg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Am Hauptbahnhof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70173 Stuttgart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+49 711 127 - 0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+49 711 127 - 43544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kontakt@LBBW.de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www.lbbw.de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11796.23194</v>
      </c>
      <c r="E21" s="378" t="n">
        <v>12616.00314</v>
      </c>
      <c r="F21" s="377" t="n">
        <v>12118.22906</v>
      </c>
      <c r="G21" s="378" t="n">
        <v>12950.5832</v>
      </c>
      <c r="H21" s="377" t="n">
        <v>11434.42667</v>
      </c>
      <c r="I21" s="378" t="n">
        <v>11962.59882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15453.55886</v>
      </c>
      <c r="E23" s="386" t="n">
        <v>15642.39232</v>
      </c>
      <c r="F23" s="385" t="n">
        <v>16744.41185</v>
      </c>
      <c r="G23" s="386" t="n">
        <v>17082.34134</v>
      </c>
      <c r="H23" s="385" t="n">
        <v>14725.56598</v>
      </c>
      <c r="I23" s="386" t="n">
        <v>15173.58437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3657.32691</v>
      </c>
      <c r="E28" s="400" t="n">
        <v>3026.38918</v>
      </c>
      <c r="F28" s="399" t="n">
        <v>4626.18279</v>
      </c>
      <c r="G28" s="400" t="n">
        <v>4131.75814</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10325.47205</v>
      </c>
      <c r="E34" s="378" t="n">
        <v>9852.978289999999</v>
      </c>
      <c r="F34" s="377" t="n">
        <v>11236.97915</v>
      </c>
      <c r="G34" s="378" t="n">
        <v>10948.12482</v>
      </c>
      <c r="H34" s="377" t="n">
        <v>10310.29124</v>
      </c>
      <c r="I34" s="378" t="n">
        <v>9829.475410000001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12040.48162</v>
      </c>
      <c r="E36" s="386" t="n">
        <v>12919.37837</v>
      </c>
      <c r="F36" s="385" t="n">
        <v>14038.49563</v>
      </c>
      <c r="G36" s="386" t="n">
        <v>15286.99426</v>
      </c>
      <c r="H36" s="385" t="n">
        <v>12284.61672</v>
      </c>
      <c r="I36" s="386" t="n">
        <v>13567.55795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1715.00957</v>
      </c>
      <c r="E41" s="400" t="n">
        <v>3066.40009</v>
      </c>
      <c r="F41" s="399" t="n">
        <v>2801.516484</v>
      </c>
      <c r="G41" s="400" t="n">
        <v>4338.86944</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11796.23194</v>
      </c>
      <c r="E9" s="622" t="n">
        <v>12616.00314</v>
      </c>
    </row>
    <row customHeight="1" ht="20.1" r="10" s="349">
      <c r="A10" s="623" t="n">
        <v>0</v>
      </c>
      <c r="B10" s="624" t="inlineStr">
        <is>
          <t>thereof percentage share of fixed-rate Pfandbriefe
section 28 para. 1 no. 9</t>
        </is>
      </c>
      <c r="C10" s="625" t="inlineStr">
        <is>
          <t>%</t>
        </is>
      </c>
      <c r="D10" s="626" t="n">
        <v>71.31</v>
      </c>
      <c r="E10" s="627" t="n">
        <v>76.17</v>
      </c>
    </row>
    <row customHeight="1" ht="8.1" r="11" s="349">
      <c r="A11" s="613" t="n">
        <v>0</v>
      </c>
      <c r="B11" s="628" t="n"/>
      <c r="C11" s="375" t="n"/>
      <c r="D11" s="375" t="n"/>
      <c r="E11" s="629" t="n"/>
    </row>
    <row customHeight="1" ht="15.95" r="12" s="349">
      <c r="A12" s="613" t="n">
        <v>0</v>
      </c>
      <c r="B12" s="630" t="inlineStr">
        <is>
          <t>Cover Pool</t>
        </is>
      </c>
      <c r="C12" s="631" t="inlineStr">
        <is>
          <t>(€ mn.)</t>
        </is>
      </c>
      <c r="D12" s="621" t="n">
        <v>15453.55886</v>
      </c>
      <c r="E12" s="622" t="n">
        <v>15642.39232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79.23999999999999</v>
      </c>
      <c r="E16" s="635" t="n">
        <v>78.2</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149.05609</v>
      </c>
      <c r="E17" s="635" t="n">
        <v>72.00537</v>
      </c>
    </row>
    <row customHeight="1" ht="12.8" r="18" s="349">
      <c r="A18" s="613" t="n">
        <v>0</v>
      </c>
      <c r="B18" s="638" t="n"/>
      <c r="C18" s="636" t="inlineStr">
        <is>
          <t>CHF</t>
        </is>
      </c>
      <c r="D18" s="634" t="n">
        <v>28.63403</v>
      </c>
      <c r="E18" s="635" t="n">
        <v>27.65625</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1056.05993</v>
      </c>
      <c r="E21" s="635" t="n">
        <v>533.08582</v>
      </c>
    </row>
    <row customHeight="1" ht="12.8" r="22" s="349">
      <c r="A22" s="613" t="n"/>
      <c r="B22" s="638" t="n"/>
      <c r="C22" s="636" t="inlineStr">
        <is>
          <t>HKD</t>
        </is>
      </c>
      <c r="D22" s="634" t="n">
        <v>0</v>
      </c>
      <c r="E22" s="635" t="n">
        <v>0</v>
      </c>
    </row>
    <row customHeight="1" ht="12.8" r="23" s="349">
      <c r="A23" s="613" t="n"/>
      <c r="B23" s="638" t="n"/>
      <c r="C23" s="636" t="inlineStr">
        <is>
          <t>JPY</t>
        </is>
      </c>
      <c r="D23" s="634" t="n">
        <v>0.51936</v>
      </c>
      <c r="E23" s="635" t="n">
        <v>0.6656000000000001</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801.05276</v>
      </c>
      <c r="E26" s="635" t="n">
        <v>949.40318</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5.84</v>
      </c>
      <c r="E28" s="635" t="n">
        <v>5.47</v>
      </c>
    </row>
    <row customHeight="1" ht="30" r="29" s="349">
      <c r="A29" s="613" t="n">
        <v>0</v>
      </c>
      <c r="B29" s="640" t="inlineStr">
        <is>
          <t>average loan-to-value ratio, weighted using the mortgage lending value
section 28 para. 2 no. 3</t>
        </is>
      </c>
      <c r="C29" s="636" t="inlineStr">
        <is>
          <t>%</t>
        </is>
      </c>
      <c r="D29" s="634" t="n">
        <v>54.92</v>
      </c>
      <c r="E29" s="635" t="n">
        <v>55.17</v>
      </c>
    </row>
    <row customHeight="1" ht="20.1" r="30" s="349">
      <c r="A30" s="613" t="n">
        <v>0</v>
      </c>
      <c r="B30" s="641" t="inlineStr">
        <is>
          <t>average loan-to-value ratio, weighted using the market value</t>
        </is>
      </c>
      <c r="C30" s="625" t="inlineStr">
        <is>
          <t>%</t>
        </is>
      </c>
      <c r="D30" s="642" t="n"/>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10325.47205</v>
      </c>
      <c r="E34" s="649" t="n">
        <v>9852.978289999999</v>
      </c>
    </row>
    <row customHeight="1" ht="20.1" r="35" s="349">
      <c r="A35" s="613" t="n">
        <v>1</v>
      </c>
      <c r="B35" s="624" t="inlineStr">
        <is>
          <t>thereof percentage share of fixed-rate Pfandbriefe
section 28 para. 1 no. 9</t>
        </is>
      </c>
      <c r="C35" s="625" t="inlineStr">
        <is>
          <t>%</t>
        </is>
      </c>
      <c r="D35" s="626" t="n">
        <v>67.06999999999999</v>
      </c>
      <c r="E35" s="627" t="n">
        <v>76.09999999999999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12040.48162</v>
      </c>
      <c r="E37" s="649" t="n">
        <v>12919.37837</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80.7</v>
      </c>
      <c r="E41" s="635" t="n">
        <v>74.43000000000001</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1.35186</v>
      </c>
      <c r="E43" s="635" t="n">
        <v>22.32217</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145.62917</v>
      </c>
      <c r="E51" s="635" t="n">
        <v>199.55597</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Baden-Württemberg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1100.38408</v>
      </c>
      <c r="E11" s="425" t="n">
        <v>1406.62449</v>
      </c>
      <c r="F11" s="424" t="n">
        <v>917.8840799999999</v>
      </c>
      <c r="G11" s="425" t="n">
        <v>1796.59786</v>
      </c>
    </row>
    <row customHeight="1" ht="12.8" r="12" s="349">
      <c r="A12" s="365" t="n">
        <v>0</v>
      </c>
      <c r="B12" s="422" t="inlineStr">
        <is>
          <t>&gt; 0,5 years and &lt;= 1 year</t>
        </is>
      </c>
      <c r="C12" s="423" t="n"/>
      <c r="D12" s="424" t="n">
        <v>1232.529054</v>
      </c>
      <c r="E12" s="425" t="n">
        <v>1157.38222</v>
      </c>
      <c r="F12" s="424" t="n">
        <v>1115.92964</v>
      </c>
      <c r="G12" s="425" t="n">
        <v>1470.99593</v>
      </c>
    </row>
    <row customHeight="1" ht="12.8" r="13" s="349">
      <c r="A13" s="365" t="n">
        <v>0</v>
      </c>
      <c r="B13" s="422" t="inlineStr">
        <is>
          <t>&gt; 1  year and &lt;= 1,5 years</t>
        </is>
      </c>
      <c r="C13" s="423" t="n"/>
      <c r="D13" s="424" t="n">
        <v>732</v>
      </c>
      <c r="E13" s="425" t="n">
        <v>927.171052</v>
      </c>
      <c r="F13" s="424" t="n">
        <v>1100</v>
      </c>
      <c r="G13" s="425" t="n">
        <v>998.5916</v>
      </c>
    </row>
    <row customHeight="1" ht="12.8" r="14" s="349">
      <c r="A14" s="365" t="n">
        <v>0</v>
      </c>
      <c r="B14" s="422" t="inlineStr">
        <is>
          <t>&gt; 1,5 years and &lt;= 2 years</t>
        </is>
      </c>
      <c r="C14" s="422" t="n"/>
      <c r="D14" s="426" t="n">
        <v>1046.2265</v>
      </c>
      <c r="E14" s="427" t="n">
        <v>531.61599</v>
      </c>
      <c r="F14" s="426" t="n">
        <v>1271.17522</v>
      </c>
      <c r="G14" s="427" t="n">
        <v>812.9303100000001</v>
      </c>
    </row>
    <row customHeight="1" ht="12.8" r="15" s="349">
      <c r="A15" s="365" t="n">
        <v>0</v>
      </c>
      <c r="B15" s="422" t="inlineStr">
        <is>
          <t>&gt; 2 years and &lt;= 3 years</t>
        </is>
      </c>
      <c r="C15" s="422" t="n"/>
      <c r="D15" s="426" t="n">
        <v>1467.58433</v>
      </c>
      <c r="E15" s="427" t="n">
        <v>1729.894544</v>
      </c>
      <c r="F15" s="426" t="n">
        <v>1778.19204</v>
      </c>
      <c r="G15" s="427" t="n">
        <v>1291.98187</v>
      </c>
    </row>
    <row customHeight="1" ht="12.8" r="16" s="349">
      <c r="A16" s="365" t="n">
        <v>0</v>
      </c>
      <c r="B16" s="422" t="inlineStr">
        <is>
          <t>&gt; 3 years and &lt;= 4 years</t>
        </is>
      </c>
      <c r="C16" s="422" t="n"/>
      <c r="D16" s="426" t="n">
        <v>2128.914085</v>
      </c>
      <c r="E16" s="427" t="n">
        <v>1965.378096</v>
      </c>
      <c r="F16" s="426" t="n">
        <v>1367.57567</v>
      </c>
      <c r="G16" s="427" t="n">
        <v>1575.82665</v>
      </c>
    </row>
    <row customHeight="1" ht="12.8" r="17" s="349">
      <c r="A17" s="365" t="n">
        <v>0</v>
      </c>
      <c r="B17" s="422" t="inlineStr">
        <is>
          <t>&gt; 4 years and &lt;= 5 years</t>
        </is>
      </c>
      <c r="C17" s="422" t="n"/>
      <c r="D17" s="426" t="n">
        <v>1023.63218</v>
      </c>
      <c r="E17" s="427" t="n">
        <v>1982.23461</v>
      </c>
      <c r="F17" s="426" t="n">
        <v>2028.84985</v>
      </c>
      <c r="G17" s="427" t="n">
        <v>1385.52095</v>
      </c>
    </row>
    <row customHeight="1" ht="12.8" r="18" s="349">
      <c r="A18" s="365" t="n">
        <v>0</v>
      </c>
      <c r="B18" s="422" t="inlineStr">
        <is>
          <t>&gt; 5 years and &lt;= 10 years</t>
        </is>
      </c>
      <c r="C18" s="423" t="n"/>
      <c r="D18" s="424" t="n">
        <v>2658.34509</v>
      </c>
      <c r="E18" s="425" t="n">
        <v>4621.961214</v>
      </c>
      <c r="F18" s="424" t="n">
        <v>3014.39123</v>
      </c>
      <c r="G18" s="425" t="n">
        <v>5243.92685</v>
      </c>
    </row>
    <row customHeight="1" ht="12.8" r="19" s="349">
      <c r="A19" s="365" t="n">
        <v>0</v>
      </c>
      <c r="B19" s="422" t="inlineStr">
        <is>
          <t>&gt; 10 years</t>
        </is>
      </c>
      <c r="C19" s="423" t="n"/>
      <c r="D19" s="424" t="n">
        <v>406.61663</v>
      </c>
      <c r="E19" s="425" t="n">
        <v>1131.29664</v>
      </c>
      <c r="F19" s="424" t="n">
        <v>22.00541</v>
      </c>
      <c r="G19" s="425" t="n">
        <v>1066.02031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829.69012</v>
      </c>
      <c r="E24" s="425" t="n">
        <v>498.619614</v>
      </c>
      <c r="F24" s="424" t="n">
        <v>314.72208</v>
      </c>
      <c r="G24" s="425" t="n">
        <v>1274.6862</v>
      </c>
    </row>
    <row customHeight="1" ht="12.8" r="25" s="349">
      <c r="A25" s="365" t="n">
        <v>1</v>
      </c>
      <c r="B25" s="422" t="inlineStr">
        <is>
          <t>&gt; 0,5 years and &lt;= 1 year</t>
        </is>
      </c>
      <c r="C25" s="423" t="n"/>
      <c r="D25" s="424" t="n">
        <v>307.91848</v>
      </c>
      <c r="E25" s="425" t="n">
        <v>830.26919</v>
      </c>
      <c r="F25" s="424" t="n">
        <v>246.14637</v>
      </c>
      <c r="G25" s="425" t="n">
        <v>723.3466800000001</v>
      </c>
    </row>
    <row customHeight="1" ht="12.8" r="26" s="349">
      <c r="A26" s="365" t="n">
        <v>1</v>
      </c>
      <c r="B26" s="422" t="inlineStr">
        <is>
          <t>&gt; 1  year and &lt;= 1,5 years</t>
        </is>
      </c>
      <c r="C26" s="423" t="n"/>
      <c r="D26" s="424" t="n">
        <v>1236.28385</v>
      </c>
      <c r="E26" s="425" t="n">
        <v>696.17435</v>
      </c>
      <c r="F26" s="424" t="n">
        <v>829.66926</v>
      </c>
      <c r="G26" s="425" t="n">
        <v>528.52582</v>
      </c>
    </row>
    <row customHeight="1" ht="12.8" r="27" s="349">
      <c r="A27" s="365" t="n">
        <v>1</v>
      </c>
      <c r="B27" s="422" t="inlineStr">
        <is>
          <t>&gt; 1,5 years and &lt;= 2 years</t>
        </is>
      </c>
      <c r="C27" s="422" t="n"/>
      <c r="D27" s="426" t="n">
        <v>591.9470699999999</v>
      </c>
      <c r="E27" s="427" t="n">
        <v>387.32099</v>
      </c>
      <c r="F27" s="426" t="n">
        <v>307.91848</v>
      </c>
      <c r="G27" s="427" t="n">
        <v>789.4662099999999</v>
      </c>
    </row>
    <row customHeight="1" ht="12.8" r="28" s="349">
      <c r="A28" s="365" t="n">
        <v>1</v>
      </c>
      <c r="B28" s="422" t="inlineStr">
        <is>
          <t>&gt; 2 years and &lt;= 3 years</t>
        </is>
      </c>
      <c r="C28" s="422" t="n"/>
      <c r="D28" s="426" t="n">
        <v>718.9534200000001</v>
      </c>
      <c r="E28" s="427" t="n">
        <v>1054.298154</v>
      </c>
      <c r="F28" s="426" t="n">
        <v>1833.91994</v>
      </c>
      <c r="G28" s="427" t="n">
        <v>1132.48852</v>
      </c>
    </row>
    <row customHeight="1" ht="12.8" r="29" s="349">
      <c r="A29" s="365" t="n">
        <v>1</v>
      </c>
      <c r="B29" s="422" t="inlineStr">
        <is>
          <t>&gt; 3 years and &lt;= 4 years</t>
        </is>
      </c>
      <c r="C29" s="422" t="n"/>
      <c r="D29" s="426" t="n">
        <v>555.61292</v>
      </c>
      <c r="E29" s="427" t="n">
        <v>945.59096</v>
      </c>
      <c r="F29" s="426" t="n">
        <v>820.2342</v>
      </c>
      <c r="G29" s="427" t="n">
        <v>983.7595200000001</v>
      </c>
    </row>
    <row customHeight="1" ht="12.8" r="30" s="349">
      <c r="A30" s="365" t="n">
        <v>1</v>
      </c>
      <c r="B30" s="422" t="inlineStr">
        <is>
          <t>&gt; 4 years and &lt;= 5 years</t>
        </is>
      </c>
      <c r="C30" s="422" t="n"/>
      <c r="D30" s="426" t="n">
        <v>1862.94194</v>
      </c>
      <c r="E30" s="427" t="n">
        <v>995.201703</v>
      </c>
      <c r="F30" s="426" t="n">
        <v>355.61292</v>
      </c>
      <c r="G30" s="427" t="n">
        <v>933.64714</v>
      </c>
    </row>
    <row customHeight="1" ht="12.8" r="31" s="349">
      <c r="A31" s="365" t="n">
        <v>1</v>
      </c>
      <c r="B31" s="422" t="inlineStr">
        <is>
          <t>&gt; 5 years and &lt;= 10 years</t>
        </is>
      </c>
      <c r="C31" s="423" t="n"/>
      <c r="D31" s="424" t="n">
        <v>3098</v>
      </c>
      <c r="E31" s="425" t="n">
        <v>4145.664304</v>
      </c>
      <c r="F31" s="424" t="n">
        <v>4139.5463</v>
      </c>
      <c r="G31" s="425" t="n">
        <v>4408.49555</v>
      </c>
    </row>
    <row customHeight="1" ht="12.8" r="32" s="349">
      <c r="A32" s="365" t="n">
        <v>1</v>
      </c>
      <c r="B32" s="422" t="inlineStr">
        <is>
          <t>&gt; 10 years</t>
        </is>
      </c>
      <c r="C32" s="423" t="n"/>
      <c r="D32" s="426" t="n">
        <v>1124.12426</v>
      </c>
      <c r="E32" s="427" t="n">
        <v>2487.34236</v>
      </c>
      <c r="F32" s="426" t="n">
        <v>1005.20875</v>
      </c>
      <c r="G32" s="427" t="n">
        <v>2144.96273</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2789.872904</v>
      </c>
      <c r="E9" s="438" t="n">
        <v>2667.04367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848.39639</v>
      </c>
      <c r="E10" s="440" t="n">
        <v>757.2925600000001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2623.95713</v>
      </c>
      <c r="E11" s="440" t="n">
        <v>2558.96212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8195.692860000001</v>
      </c>
      <c r="E12" s="440" t="n">
        <v>8800.654390000002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2959.982222</v>
      </c>
      <c r="E21" s="425" t="n">
        <v>2990.17676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3313.39542</v>
      </c>
      <c r="E22" s="440" t="n">
        <v>3087.31564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5767.103977</v>
      </c>
      <c r="E23" s="446" t="n">
        <v>6841.88597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1031.2596</v>
      </c>
      <c r="H16" s="490" t="n">
        <v>1689.53468</v>
      </c>
      <c r="I16" s="490" t="n">
        <v>3401.27179</v>
      </c>
      <c r="J16" s="490" t="n">
        <v>0.5574500000000001</v>
      </c>
      <c r="K16" s="490" t="n">
        <v>9.221876</v>
      </c>
      <c r="L16" s="490">
        <f>SUM(M16:R16)</f>
        <v/>
      </c>
      <c r="M16" s="490" t="n">
        <v>4010.7807</v>
      </c>
      <c r="N16" s="490" t="n">
        <v>1802.22842</v>
      </c>
      <c r="O16" s="490" t="n">
        <v>873.5391100000001</v>
      </c>
      <c r="P16" s="490" t="n">
        <v>1627.20135</v>
      </c>
      <c r="Q16" s="490" t="n">
        <v>0.518436</v>
      </c>
      <c r="R16" s="490" t="n">
        <v>11.80584</v>
      </c>
      <c r="S16" s="491" t="n">
        <v>0</v>
      </c>
      <c r="T16" s="490" t="n">
        <v>0</v>
      </c>
    </row>
    <row customHeight="1" ht="12.75" r="17" s="349">
      <c r="B17" s="348" t="n"/>
      <c r="C17" s="484" t="n"/>
      <c r="D17" s="484">
        <f>"year "&amp;(AktJahr-1)</f>
        <v/>
      </c>
      <c r="E17" s="492">
        <f>F17+L17</f>
        <v/>
      </c>
      <c r="F17" s="492">
        <f>SUM(G17:K17)</f>
        <v/>
      </c>
      <c r="G17" s="492" t="n">
        <v>868.49995</v>
      </c>
      <c r="H17" s="492" t="n">
        <v>1593.66137</v>
      </c>
      <c r="I17" s="492" t="n">
        <v>3652.42555</v>
      </c>
      <c r="J17" s="492" t="n">
        <v>6.67094</v>
      </c>
      <c r="K17" s="492" t="n">
        <v>8.40419</v>
      </c>
      <c r="L17" s="492">
        <f>SUM(M17:R17)</f>
        <v/>
      </c>
      <c r="M17" s="492" t="n">
        <v>4678.17828</v>
      </c>
      <c r="N17" s="492" t="n">
        <v>1230.16382</v>
      </c>
      <c r="O17" s="492" t="n">
        <v>825.87818</v>
      </c>
      <c r="P17" s="492" t="n">
        <v>1907.40632</v>
      </c>
      <c r="Q17" s="492" t="n">
        <v>1.00905</v>
      </c>
      <c r="R17" s="492" t="n">
        <v>11.6551</v>
      </c>
      <c r="S17" s="493" t="n">
        <v>0</v>
      </c>
      <c r="T17" s="492" t="n">
        <v>0</v>
      </c>
    </row>
    <row customHeight="1" ht="12.8" r="18" s="349">
      <c r="B18" s="361" t="inlineStr">
        <is>
          <t>DE</t>
        </is>
      </c>
      <c r="C18" s="488" t="inlineStr">
        <is>
          <t>Germany</t>
        </is>
      </c>
      <c r="D18" s="489">
        <f>$D$16</f>
        <v/>
      </c>
      <c r="E18" s="490">
        <f>F18+L18</f>
        <v/>
      </c>
      <c r="F18" s="490">
        <f>SUM(G18:K18)</f>
        <v/>
      </c>
      <c r="G18" s="490" t="n">
        <v>1031.2596</v>
      </c>
      <c r="H18" s="490" t="n">
        <v>1689.53468</v>
      </c>
      <c r="I18" s="490" t="n">
        <v>3153.66717</v>
      </c>
      <c r="J18" s="490" t="n">
        <v>0.5574500000000001</v>
      </c>
      <c r="K18" s="490" t="n">
        <v>9.221876</v>
      </c>
      <c r="L18" s="490">
        <f>SUM(M18:R18)</f>
        <v/>
      </c>
      <c r="M18" s="490" t="n">
        <v>2116.13233</v>
      </c>
      <c r="N18" s="490" t="n">
        <v>1521.54836</v>
      </c>
      <c r="O18" s="490" t="n">
        <v>873.5391100000001</v>
      </c>
      <c r="P18" s="490" t="n">
        <v>1015.75046</v>
      </c>
      <c r="Q18" s="490" t="n">
        <v>0.518436</v>
      </c>
      <c r="R18" s="490" t="n">
        <v>11.80584</v>
      </c>
      <c r="S18" s="491" t="n">
        <v>0</v>
      </c>
      <c r="T18" s="490" t="n">
        <v>0</v>
      </c>
    </row>
    <row customHeight="1" ht="12.8" r="19" s="349">
      <c r="B19" s="348" t="n"/>
      <c r="C19" s="484" t="n"/>
      <c r="D19" s="484">
        <f>$D$17</f>
        <v/>
      </c>
      <c r="E19" s="492">
        <f>F19+L19</f>
        <v/>
      </c>
      <c r="F19" s="492">
        <f>SUM(G19:K19)</f>
        <v/>
      </c>
      <c r="G19" s="492" t="n">
        <v>868.49995</v>
      </c>
      <c r="H19" s="492" t="n">
        <v>1593.66137</v>
      </c>
      <c r="I19" s="492" t="n">
        <v>3389.65244</v>
      </c>
      <c r="J19" s="492" t="n">
        <v>6.67094</v>
      </c>
      <c r="K19" s="492" t="n">
        <v>8.40419</v>
      </c>
      <c r="L19" s="492">
        <f>SUM(M19:R19)</f>
        <v/>
      </c>
      <c r="M19" s="492" t="n">
        <v>2529.87999</v>
      </c>
      <c r="N19" s="492" t="n">
        <v>1086.72919</v>
      </c>
      <c r="O19" s="492" t="n">
        <v>807.5973299999999</v>
      </c>
      <c r="P19" s="492" t="n">
        <v>1235.35706</v>
      </c>
      <c r="Q19" s="492" t="n">
        <v>1.00905</v>
      </c>
      <c r="R19" s="492" t="n">
        <v>11.6551</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19.83054</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25.05425</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124.01052</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124.01052</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759.89711</v>
      </c>
      <c r="N38" s="490" t="n">
        <v>12.3769</v>
      </c>
      <c r="O38" s="490" t="n">
        <v>0</v>
      </c>
      <c r="P38" s="490" t="n">
        <v>275.03419</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1064.92593</v>
      </c>
      <c r="N39" s="492" t="n">
        <v>11.63925</v>
      </c>
      <c r="O39" s="492" t="n">
        <v>18.28085</v>
      </c>
      <c r="P39" s="492" t="n">
        <v>231.28688</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224.86344</v>
      </c>
      <c r="N56" s="490" t="n">
        <v>0</v>
      </c>
      <c r="O56" s="490" t="n">
        <v>0</v>
      </c>
      <c r="P56" s="490" t="n">
        <v>76.3</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136.30344</v>
      </c>
      <c r="N57" s="492" t="n">
        <v>0</v>
      </c>
      <c r="O57" s="492" t="n">
        <v>0</v>
      </c>
      <c r="P57" s="492" t="n">
        <v>6.3</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99.19691</v>
      </c>
      <c r="N72" s="490" t="n">
        <v>57.87257</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73.43383</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247.60462</v>
      </c>
      <c r="J84" s="490" t="n">
        <v>0</v>
      </c>
      <c r="K84" s="490" t="n">
        <v>0</v>
      </c>
      <c r="L84" s="490">
        <f>SUM(M84:R84)</f>
        <v/>
      </c>
      <c r="M84" s="490" t="n">
        <v>666.8498499999999</v>
      </c>
      <c r="N84" s="490" t="n">
        <v>210.43059</v>
      </c>
      <c r="O84" s="490" t="n">
        <v>0</v>
      </c>
      <c r="P84" s="490" t="n">
        <v>260.1167</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262.77311</v>
      </c>
      <c r="J85" s="492" t="n">
        <v>0</v>
      </c>
      <c r="K85" s="492" t="n">
        <v>0</v>
      </c>
      <c r="L85" s="492">
        <f>SUM(M85:R85)</f>
        <v/>
      </c>
      <c r="M85" s="492" t="n">
        <v>724.5703199999999</v>
      </c>
      <c r="N85" s="492" t="n">
        <v>131.79538</v>
      </c>
      <c r="O85" s="492" t="n">
        <v>0</v>
      </c>
      <c r="P85" s="492" t="n">
        <v>434.46238</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1569.33837</v>
      </c>
      <c r="G12" s="533" t="n">
        <v>250.9223</v>
      </c>
      <c r="H12" s="490" t="n">
        <v>2278.594214</v>
      </c>
      <c r="I12" s="490" t="n">
        <v>2761.56839</v>
      </c>
      <c r="J12" s="534" t="n">
        <v>3798.17846</v>
      </c>
      <c r="K12" s="533" t="n">
        <v>1619.56258</v>
      </c>
      <c r="L12" s="490" t="n">
        <v>166.73381</v>
      </c>
      <c r="M12" s="490" t="n">
        <v>1164.92188</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2619.7807</v>
      </c>
      <c r="G13" s="538" t="n">
        <v>210.7823</v>
      </c>
      <c r="H13" s="539" t="n">
        <v>2363.78966</v>
      </c>
      <c r="I13" s="539" t="n">
        <v>2757.46415</v>
      </c>
      <c r="J13" s="540" t="n">
        <v>3481.59027</v>
      </c>
      <c r="K13" s="538" t="n">
        <v>2670.21008</v>
      </c>
      <c r="L13" s="539" t="n">
        <v>163.96703</v>
      </c>
      <c r="M13" s="539" t="n">
        <v>1216.16444</v>
      </c>
      <c r="N13" s="541" t="n">
        <v>55.41046</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1231.41987</v>
      </c>
      <c r="G14" s="533" t="n">
        <v>0</v>
      </c>
      <c r="H14" s="490" t="n">
        <v>2189.83396</v>
      </c>
      <c r="I14" s="490" t="n">
        <v>2739.56839</v>
      </c>
      <c r="J14" s="534" t="n">
        <v>3798.17846</v>
      </c>
      <c r="K14" s="533" t="n">
        <v>1231.64408</v>
      </c>
      <c r="L14" s="490" t="n">
        <v>166.73381</v>
      </c>
      <c r="M14" s="490" t="n">
        <v>1164.92188</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2099.45362</v>
      </c>
      <c r="G15" s="538" t="n">
        <v>0</v>
      </c>
      <c r="H15" s="539" t="n">
        <v>2266.54929</v>
      </c>
      <c r="I15" s="539" t="n">
        <v>2735.46415</v>
      </c>
      <c r="J15" s="540" t="n">
        <v>3481.59027</v>
      </c>
      <c r="K15" s="538" t="n">
        <v>2099.883</v>
      </c>
      <c r="L15" s="539" t="n">
        <v>163.96703</v>
      </c>
      <c r="M15" s="539" t="n">
        <v>1216.16444</v>
      </c>
      <c r="N15" s="541" t="n">
        <v>55.41046</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49.23801</v>
      </c>
      <c r="G16" s="533" t="n">
        <v>32.78230000000001</v>
      </c>
      <c r="H16" s="490" t="n">
        <v>29.22445</v>
      </c>
      <c r="I16" s="490" t="n">
        <v>0</v>
      </c>
      <c r="J16" s="534" t="n">
        <v>0</v>
      </c>
      <c r="K16" s="533" t="n">
        <v>49.23801</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53.10843</v>
      </c>
      <c r="G17" s="538" t="n">
        <v>32.78230000000001</v>
      </c>
      <c r="H17" s="539" t="n">
        <v>32.87743</v>
      </c>
      <c r="I17" s="539" t="n">
        <v>0</v>
      </c>
      <c r="J17" s="540" t="n">
        <v>0</v>
      </c>
      <c r="K17" s="538" t="n">
        <v>53.10843</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31.73246</v>
      </c>
      <c r="G18" s="533" t="n">
        <v>0</v>
      </c>
      <c r="H18" s="490" t="n">
        <v>0</v>
      </c>
      <c r="I18" s="490" t="n">
        <v>0</v>
      </c>
      <c r="J18" s="534" t="n">
        <v>0</v>
      </c>
      <c r="K18" s="533" t="n">
        <v>31.73246</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41.7117</v>
      </c>
      <c r="G19" s="538" t="n">
        <v>0</v>
      </c>
      <c r="H19" s="539" t="n">
        <v>0</v>
      </c>
      <c r="I19" s="539" t="n">
        <v>0</v>
      </c>
      <c r="J19" s="540" t="n">
        <v>0</v>
      </c>
      <c r="K19" s="538" t="n">
        <v>41.7117</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89.94206</v>
      </c>
      <c r="G26" s="533" t="n">
        <v>0</v>
      </c>
      <c r="H26" s="490" t="n">
        <v>0</v>
      </c>
      <c r="I26" s="490" t="n">
        <v>0</v>
      </c>
      <c r="J26" s="534" t="n">
        <v>0</v>
      </c>
      <c r="K26" s="533" t="n">
        <v>89.94206</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151.51922</v>
      </c>
      <c r="G27" s="538" t="n">
        <v>0</v>
      </c>
      <c r="H27" s="539" t="n">
        <v>0</v>
      </c>
      <c r="I27" s="539" t="n">
        <v>0</v>
      </c>
      <c r="J27" s="540" t="n">
        <v>0</v>
      </c>
      <c r="K27" s="538" t="n">
        <v>151.51922</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3.28536</v>
      </c>
      <c r="G35" s="538" t="n">
        <v>0</v>
      </c>
      <c r="H35" s="539" t="n">
        <v>0</v>
      </c>
      <c r="I35" s="539" t="n">
        <v>0</v>
      </c>
      <c r="J35" s="540" t="n">
        <v>0</v>
      </c>
      <c r="K35" s="538" t="n">
        <v>3.28536</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22</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22</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29.19509</v>
      </c>
      <c r="G52" s="533" t="n">
        <v>0</v>
      </c>
      <c r="H52" s="490" t="n">
        <v>0</v>
      </c>
      <c r="I52" s="490" t="n">
        <v>0</v>
      </c>
      <c r="J52" s="534" t="n">
        <v>0</v>
      </c>
      <c r="K52" s="533" t="n">
        <v>29.19509</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11.3663</v>
      </c>
      <c r="G53" s="538" t="n">
        <v>0</v>
      </c>
      <c r="H53" s="539" t="n">
        <v>0</v>
      </c>
      <c r="I53" s="539" t="n">
        <v>0</v>
      </c>
      <c r="J53" s="540" t="n">
        <v>0</v>
      </c>
      <c r="K53" s="538" t="n">
        <v>11.3663</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198.14</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158</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20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50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50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85.66758</v>
      </c>
      <c r="G66" s="533" t="n">
        <v>0</v>
      </c>
      <c r="H66" s="490" t="n">
        <v>0</v>
      </c>
      <c r="I66" s="490" t="n">
        <v>0</v>
      </c>
      <c r="J66" s="534" t="n">
        <v>0</v>
      </c>
      <c r="K66" s="533" t="n">
        <v>85.66758</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90.93525</v>
      </c>
      <c r="G67" s="538" t="n">
        <v>0</v>
      </c>
      <c r="H67" s="539" t="n">
        <v>0</v>
      </c>
      <c r="I67" s="539" t="n">
        <v>0</v>
      </c>
      <c r="J67" s="540" t="n">
        <v>0</v>
      </c>
      <c r="K67" s="538" t="n">
        <v>90.93525</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52.1433</v>
      </c>
      <c r="G78" s="533" t="n">
        <v>0</v>
      </c>
      <c r="H78" s="490" t="n">
        <v>0</v>
      </c>
      <c r="I78" s="490" t="n">
        <v>0</v>
      </c>
      <c r="J78" s="534" t="n">
        <v>0</v>
      </c>
      <c r="K78" s="533" t="n">
        <v>52.1433</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151.52527</v>
      </c>
      <c r="G79" s="538" t="n">
        <v>0</v>
      </c>
      <c r="H79" s="539" t="n">
        <v>0</v>
      </c>
      <c r="I79" s="539" t="n">
        <v>0</v>
      </c>
      <c r="J79" s="540" t="n">
        <v>0</v>
      </c>
      <c r="K79" s="538" t="n">
        <v>151.52527</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9.535804000000001</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16.87555</v>
      </c>
      <c r="G81" s="538" t="n">
        <v>0</v>
      </c>
      <c r="H81" s="539" t="n">
        <v>14.36294</v>
      </c>
      <c r="I81" s="539" t="n">
        <v>0</v>
      </c>
      <c r="J81" s="540" t="n">
        <v>0</v>
      </c>
      <c r="K81" s="538" t="n">
        <v>16.87555</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50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50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995.6395699999999</v>
      </c>
      <c r="F13" s="490" t="n">
        <v>0</v>
      </c>
      <c r="G13" s="490" t="n">
        <v>0</v>
      </c>
      <c r="H13" s="490" t="n">
        <v>0</v>
      </c>
      <c r="I13" s="535" t="n">
        <v>995.6395699999999</v>
      </c>
    </row>
    <row customHeight="1" ht="12.8" r="14" s="349">
      <c r="B14" s="604" t="n"/>
      <c r="C14" s="439" t="n"/>
      <c r="D14" s="439">
        <f>"Jahr "&amp;(AktJahr-1)</f>
        <v/>
      </c>
      <c r="E14" s="536" t="n">
        <v>858.43957</v>
      </c>
      <c r="F14" s="539" t="n">
        <v>0</v>
      </c>
      <c r="G14" s="539" t="n">
        <v>0</v>
      </c>
      <c r="H14" s="539" t="n">
        <v>0</v>
      </c>
      <c r="I14" s="541" t="n">
        <v>858.43957</v>
      </c>
    </row>
    <row customHeight="1" ht="12.8" r="15" s="349">
      <c r="B15" s="604" t="inlineStr">
        <is>
          <t>DE</t>
        </is>
      </c>
      <c r="C15" s="488" t="inlineStr">
        <is>
          <t>Germany</t>
        </is>
      </c>
      <c r="D15" s="489">
        <f>$D$13</f>
        <v/>
      </c>
      <c r="E15" s="531" t="n">
        <v>477.20903</v>
      </c>
      <c r="F15" s="490" t="n">
        <v>0</v>
      </c>
      <c r="G15" s="490" t="n">
        <v>0</v>
      </c>
      <c r="H15" s="490" t="n">
        <v>0</v>
      </c>
      <c r="I15" s="535" t="n">
        <v>477.20903</v>
      </c>
    </row>
    <row customHeight="1" ht="12.8" r="16" s="349">
      <c r="B16" s="604" t="n"/>
      <c r="C16" s="439" t="n"/>
      <c r="D16" s="439">
        <f>$D$14</f>
        <v/>
      </c>
      <c r="E16" s="536" t="n">
        <v>476.5090300000001</v>
      </c>
      <c r="F16" s="539" t="n">
        <v>0</v>
      </c>
      <c r="G16" s="539" t="n">
        <v>0</v>
      </c>
      <c r="H16" s="539" t="n">
        <v>0</v>
      </c>
      <c r="I16" s="541" t="n">
        <v>476.5090300000001</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v>50</v>
      </c>
      <c r="F18" s="539" t="n">
        <v>0</v>
      </c>
      <c r="G18" s="539" t="n">
        <v>0</v>
      </c>
      <c r="H18" s="539" t="n">
        <v>0</v>
      </c>
      <c r="I18" s="541" t="n">
        <v>50</v>
      </c>
    </row>
    <row customHeight="1" ht="12.8" r="19" s="349">
      <c r="B19" s="605" t="inlineStr">
        <is>
          <t>BE</t>
        </is>
      </c>
      <c r="C19" s="488" t="inlineStr">
        <is>
          <t>Belgium</t>
        </is>
      </c>
      <c r="D19" s="489">
        <f>$D$13</f>
        <v/>
      </c>
      <c r="E19" s="531" t="n">
        <v>50</v>
      </c>
      <c r="F19" s="490" t="n">
        <v>0</v>
      </c>
      <c r="G19" s="490" t="n">
        <v>0</v>
      </c>
      <c r="H19" s="490" t="n">
        <v>0</v>
      </c>
      <c r="I19" s="535" t="n">
        <v>50</v>
      </c>
    </row>
    <row customHeight="1" ht="12.8" r="20" s="349">
      <c r="B20" s="604" t="n"/>
      <c r="C20" s="439" t="n"/>
      <c r="D20" s="439">
        <f>$D$14</f>
        <v/>
      </c>
      <c r="E20" s="536" t="n">
        <v>50</v>
      </c>
      <c r="F20" s="539" t="n">
        <v>0</v>
      </c>
      <c r="G20" s="539" t="n">
        <v>0</v>
      </c>
      <c r="H20" s="539" t="n">
        <v>0</v>
      </c>
      <c r="I20" s="541" t="n">
        <v>50</v>
      </c>
    </row>
    <row customHeight="1" ht="12.8" r="21" s="349">
      <c r="B21" s="605" t="inlineStr">
        <is>
          <t>BG</t>
        </is>
      </c>
      <c r="C21" s="488" t="inlineStr">
        <is>
          <t>Bulgaria</t>
        </is>
      </c>
      <c r="D21" s="489">
        <f>$D$13</f>
        <v/>
      </c>
      <c r="E21" s="531" t="n">
        <v>129.885</v>
      </c>
      <c r="F21" s="490" t="n">
        <v>0</v>
      </c>
      <c r="G21" s="490" t="n">
        <v>0</v>
      </c>
      <c r="H21" s="490" t="n">
        <v>0</v>
      </c>
      <c r="I21" s="535" t="n">
        <v>129.885</v>
      </c>
    </row>
    <row customHeight="1" ht="12.8" r="22" s="349">
      <c r="B22" s="604" t="n"/>
      <c r="C22" s="439" t="n"/>
      <c r="D22" s="439">
        <f>$D$14</f>
        <v/>
      </c>
      <c r="E22" s="536" t="n">
        <v>129.885</v>
      </c>
      <c r="F22" s="539" t="n">
        <v>0</v>
      </c>
      <c r="G22" s="539" t="n">
        <v>0</v>
      </c>
      <c r="H22" s="539" t="n">
        <v>0</v>
      </c>
      <c r="I22" s="541" t="n">
        <v>129.885</v>
      </c>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10</v>
      </c>
      <c r="F43" s="490" t="n">
        <v>0</v>
      </c>
      <c r="G43" s="490" t="n">
        <v>0</v>
      </c>
      <c r="H43" s="490" t="n">
        <v>0</v>
      </c>
      <c r="I43" s="535" t="n">
        <v>10</v>
      </c>
    </row>
    <row customHeight="1" ht="12.8" r="44" s="349">
      <c r="B44" s="604" t="n"/>
      <c r="C44" s="439" t="n"/>
      <c r="D44" s="439">
        <f>$D$14</f>
        <v/>
      </c>
      <c r="E44" s="536" t="n">
        <v>10</v>
      </c>
      <c r="F44" s="539" t="n">
        <v>0</v>
      </c>
      <c r="G44" s="539" t="n">
        <v>0</v>
      </c>
      <c r="H44" s="539" t="n">
        <v>0</v>
      </c>
      <c r="I44" s="541" t="n">
        <v>10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v>105</v>
      </c>
      <c r="F55" s="490" t="n">
        <v>0</v>
      </c>
      <c r="G55" s="490" t="n">
        <v>0</v>
      </c>
      <c r="H55" s="490" t="n">
        <v>0</v>
      </c>
      <c r="I55" s="535" t="n">
        <v>105</v>
      </c>
    </row>
    <row customHeight="1" ht="12.8" r="56" s="349">
      <c r="B56" s="604" t="n"/>
      <c r="C56" s="439" t="n"/>
      <c r="D56" s="439">
        <f>$D$14</f>
        <v/>
      </c>
      <c r="E56" s="536" t="n">
        <v>105</v>
      </c>
      <c r="F56" s="539" t="n">
        <v>0</v>
      </c>
      <c r="G56" s="539" t="n">
        <v>0</v>
      </c>
      <c r="H56" s="539" t="n">
        <v>0</v>
      </c>
      <c r="I56" s="541" t="n">
        <v>105</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v>10</v>
      </c>
      <c r="F63" s="490" t="n">
        <v>0</v>
      </c>
      <c r="G63" s="490" t="n">
        <v>0</v>
      </c>
      <c r="H63" s="490" t="n">
        <v>0</v>
      </c>
      <c r="I63" s="535" t="n">
        <v>10</v>
      </c>
    </row>
    <row customHeight="1" ht="12.8" r="64" s="349">
      <c r="B64" s="604" t="n"/>
      <c r="C64" s="439" t="n"/>
      <c r="D64" s="439">
        <f>$D$14</f>
        <v/>
      </c>
      <c r="E64" s="536" t="n">
        <v>10</v>
      </c>
      <c r="F64" s="539" t="n">
        <v>0</v>
      </c>
      <c r="G64" s="539" t="n">
        <v>0</v>
      </c>
      <c r="H64" s="539" t="n">
        <v>0</v>
      </c>
      <c r="I64" s="541" t="n">
        <v>10</v>
      </c>
    </row>
    <row customHeight="1" ht="12.8" r="65" s="349">
      <c r="B65" s="604" t="inlineStr">
        <is>
          <t>ES</t>
        </is>
      </c>
      <c r="C65" s="488" t="inlineStr">
        <is>
          <t>Spain</t>
        </is>
      </c>
      <c r="D65" s="489">
        <f>$D$13</f>
        <v/>
      </c>
      <c r="E65" s="531" t="n">
        <v>27.04554</v>
      </c>
      <c r="F65" s="490" t="n">
        <v>0</v>
      </c>
      <c r="G65" s="490" t="n">
        <v>0</v>
      </c>
      <c r="H65" s="490" t="n">
        <v>0</v>
      </c>
      <c r="I65" s="535" t="n">
        <v>27.04554</v>
      </c>
    </row>
    <row customHeight="1" ht="12.8" r="66" s="349">
      <c r="B66" s="604" t="n"/>
      <c r="C66" s="439" t="n"/>
      <c r="D66" s="439">
        <f>$D$14</f>
        <v/>
      </c>
      <c r="E66" s="536" t="n">
        <v>27.04554</v>
      </c>
      <c r="F66" s="539" t="n">
        <v>0</v>
      </c>
      <c r="G66" s="539" t="n">
        <v>0</v>
      </c>
      <c r="H66" s="539" t="n">
        <v>0</v>
      </c>
      <c r="I66" s="541" t="n">
        <v>27.04554</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186.5</v>
      </c>
      <c r="F85" s="490" t="n">
        <v>0</v>
      </c>
      <c r="G85" s="490" t="n">
        <v>0</v>
      </c>
      <c r="H85" s="490" t="n">
        <v>0</v>
      </c>
      <c r="I85" s="535" t="n">
        <v>186.5</v>
      </c>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