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2095500" cy="1238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Deutsche Kreditbank AG</t>
        </is>
      </c>
      <c r="H2" s="4" t="n"/>
      <c r="I2" s="4" t="n"/>
    </row>
    <row r="3" ht="15" customHeight="1" s="418">
      <c r="G3" s="5" t="inlineStr">
        <is>
          <t>Taubenstraße 7-9</t>
        </is>
      </c>
      <c r="H3" s="6" t="n"/>
      <c r="I3" s="6" t="n"/>
    </row>
    <row r="4" ht="15" customHeight="1" s="418">
      <c r="G4" s="5" t="inlineStr">
        <is>
          <t>10117 Berlin</t>
        </is>
      </c>
      <c r="H4" s="6" t="n"/>
      <c r="I4" s="6" t="n"/>
      <c r="J4" s="7" t="n"/>
    </row>
    <row r="5" ht="15" customHeight="1" s="418">
      <c r="G5" s="5" t="inlineStr">
        <is>
          <t>Telefon: +49 30 120300 00</t>
        </is>
      </c>
      <c r="H5" s="6" t="n"/>
      <c r="I5" s="6" t="n"/>
      <c r="J5" s="7" t="n"/>
    </row>
    <row r="6" ht="15" customHeight="1" s="418">
      <c r="G6" s="5" t="inlineStr">
        <is>
          <t xml:space="preserve">Telefax: </t>
        </is>
      </c>
      <c r="H6" s="6" t="n"/>
      <c r="I6" s="6" t="n"/>
      <c r="J6" s="7" t="n"/>
    </row>
    <row r="7" ht="15" customHeight="1" s="418">
      <c r="G7" s="5" t="inlineStr">
        <is>
          <t>E-Mail: info@dkb.de</t>
        </is>
      </c>
      <c r="H7" s="6" t="n"/>
      <c r="I7" s="6" t="n"/>
    </row>
    <row r="8" ht="14.1" customFormat="1" customHeight="1" s="8">
      <c r="A8" s="9" t="n"/>
      <c r="G8" s="5" t="inlineStr">
        <is>
          <t>Internet: www.dkb.de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3867.5</v>
      </c>
      <c r="E21" s="387" t="n">
        <v>4962.5</v>
      </c>
      <c r="F21" s="386" t="n">
        <v>3743.2</v>
      </c>
      <c r="G21" s="387" t="n">
        <v>5409.2</v>
      </c>
      <c r="H21" s="386" t="n">
        <v>3364.2</v>
      </c>
      <c r="I21" s="387" t="n">
        <v>4929.4</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5864</v>
      </c>
      <c r="E23" s="391" t="n">
        <v>7140</v>
      </c>
      <c r="F23" s="390" t="n">
        <v>5478.9</v>
      </c>
      <c r="G23" s="391" t="n">
        <v>7899.4</v>
      </c>
      <c r="H23" s="390" t="n">
        <v>4838.9</v>
      </c>
      <c r="I23" s="391" t="n">
        <v>6823.3</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0</v>
      </c>
      <c r="E27" s="387" t="n">
        <v>0</v>
      </c>
      <c r="F27" s="386" t="n">
        <v>0</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0</v>
      </c>
      <c r="E29" s="394" t="n">
        <v>0</v>
      </c>
      <c r="F29" s="393" t="n">
        <v>0</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1996.5</v>
      </c>
      <c r="E31" s="27" t="n">
        <v>2177.5</v>
      </c>
      <c r="F31" s="26" t="n">
        <v>1735.7</v>
      </c>
      <c r="G31" s="27" t="n">
        <v>2490.2</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4152.8</v>
      </c>
      <c r="E37" s="387" t="n">
        <v>6522.8</v>
      </c>
      <c r="F37" s="386" t="n">
        <v>3848.2</v>
      </c>
      <c r="G37" s="387" t="n">
        <v>6793.9</v>
      </c>
      <c r="H37" s="386" t="n">
        <v>3488.8</v>
      </c>
      <c r="I37" s="387" t="n">
        <v>6242.8</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7050.4</v>
      </c>
      <c r="E39" s="391" t="n">
        <v>8138</v>
      </c>
      <c r="F39" s="390" t="n">
        <v>6431.7</v>
      </c>
      <c r="G39" s="391" t="n">
        <v>8831.4</v>
      </c>
      <c r="H39" s="390" t="n">
        <v>5623.1</v>
      </c>
      <c r="I39" s="391" t="n">
        <v>7606</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0</v>
      </c>
      <c r="E43" s="387" t="n">
        <v>0</v>
      </c>
      <c r="F43" s="386" t="n">
        <v>0</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0</v>
      </c>
      <c r="E45" s="394" t="n">
        <v>0</v>
      </c>
      <c r="F45" s="393" t="n">
        <v>0</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2897.6</v>
      </c>
      <c r="E47" s="27" t="n">
        <v>1615.2</v>
      </c>
      <c r="F47" s="26" t="n">
        <v>2583.5</v>
      </c>
      <c r="G47" s="27" t="n">
        <v>2037.5</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3867.5</v>
      </c>
      <c r="E9" s="219" t="n">
        <v>4962.5</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99.8</v>
      </c>
    </row>
    <row r="11" ht="13.5" customHeight="1" s="418" thickBot="1">
      <c r="A11" s="214" t="n">
        <v>0</v>
      </c>
      <c r="B11" s="202" t="n"/>
      <c r="C11" s="21" t="n"/>
      <c r="D11" s="21" t="n"/>
      <c r="E11" s="207" t="n"/>
    </row>
    <row r="12">
      <c r="A12" s="214" t="n">
        <v>0</v>
      </c>
      <c r="B12" s="241" t="inlineStr">
        <is>
          <t>Cover Pool</t>
        </is>
      </c>
      <c r="C12" s="244" t="inlineStr">
        <is>
          <t>(€ mn.)</t>
        </is>
      </c>
      <c r="D12" s="204" t="n">
        <v>5864</v>
      </c>
      <c r="E12" s="205" t="n">
        <v>7140</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94.90000000000001</v>
      </c>
      <c r="E18" s="209" t="n">
        <v>95</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9.5</v>
      </c>
      <c r="E30" s="209" t="n">
        <v>8.9</v>
      </c>
    </row>
    <row r="31" ht="31.5" customHeight="1" s="418">
      <c r="A31" s="214" t="n">
        <v>0</v>
      </c>
      <c r="B31" s="169" t="inlineStr">
        <is>
          <t xml:space="preserve">average loan-to-value ratio, weighted using the mortgage lending value
section 28 para. 2 no. 3  </t>
        </is>
      </c>
      <c r="C31" s="168" t="inlineStr">
        <is>
          <t>%</t>
        </is>
      </c>
      <c r="D31" s="167" t="n">
        <v>50.5</v>
      </c>
      <c r="E31" s="209" t="n">
        <v>50.6</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18" thickBot="1">
      <c r="A37" s="214" t="n">
        <v>1</v>
      </c>
      <c r="B37" s="170" t="inlineStr">
        <is>
          <t>Total amount of cover assets meeting the requirements of section 4 para 1a s. 3 Pfandbrief Act</t>
        </is>
      </c>
      <c r="C37" s="242" t="inlineStr">
        <is>
          <t>(€ mn.)</t>
        </is>
      </c>
      <c r="D37" s="211" t="n">
        <v>0</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4152.8</v>
      </c>
      <c r="E9" s="219" t="n">
        <v>6522.8</v>
      </c>
    </row>
    <row r="10" ht="21.75" customHeight="1" s="418" thickBot="1">
      <c r="A10" s="214" t="n">
        <v>1</v>
      </c>
      <c r="B10" s="243" t="inlineStr">
        <is>
          <t xml:space="preserve">thereof percentage share of fixed-rate Pfandbriefe
section 28 para. 1 no. 13 </t>
        </is>
      </c>
      <c r="C10" s="163" t="inlineStr">
        <is>
          <t>%</t>
        </is>
      </c>
      <c r="D10" s="164" t="n">
        <v>94</v>
      </c>
      <c r="E10" s="206" t="n">
        <v>96.2</v>
      </c>
    </row>
    <row r="11" ht="13.5" customHeight="1" s="418" thickBot="1">
      <c r="A11" s="214" t="n">
        <v>1</v>
      </c>
      <c r="B11" s="202" t="n"/>
      <c r="C11" s="21" t="n"/>
      <c r="D11" s="21" t="n"/>
      <c r="E11" s="207" t="n"/>
    </row>
    <row r="12">
      <c r="A12" s="214" t="n">
        <v>1</v>
      </c>
      <c r="B12" s="241" t="inlineStr">
        <is>
          <t>Cover Pool</t>
        </is>
      </c>
      <c r="C12" s="245" t="inlineStr">
        <is>
          <t>(€ mn.)</t>
        </is>
      </c>
      <c r="D12" s="218" t="n">
        <v>7050.4</v>
      </c>
      <c r="E12" s="219" t="n">
        <v>8138</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97.3</v>
      </c>
      <c r="E16" s="209" t="n">
        <v>96.09999999999999</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55.5" customHeight="1" s="418" thickBot="1">
      <c r="B10" s="224" t="inlineStr">
        <is>
          <t>ISIN</t>
        </is>
      </c>
      <c r="C10" s="201" t="inlineStr">
        <is>
          <t>(Mio. €)</t>
        </is>
      </c>
      <c r="D10" s="522" t="inlineStr">
        <is>
          <t xml:space="preserve">DE000DKB0465, DE000SCB0039, DKB023, DKB031, DKB032, DKB033, DKB036, DKB037, DKB038, DKB039, DKB040, DKB043, </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45" customHeight="1" s="418" thickBot="1">
      <c r="B15" s="224" t="inlineStr">
        <is>
          <t>ISIN</t>
        </is>
      </c>
      <c r="C15" s="201" t="inlineStr">
        <is>
          <t>(Mio. €)</t>
        </is>
      </c>
      <c r="D15" s="522" t="inlineStr">
        <is>
          <t xml:space="preserve">DE000DKB0440, DE000DKB0457, DE000DKB0481, DE000SCB0005, DE000SCB0013, DE000SCB0021, DKB041, DKB042, DKB047, </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23.01.2023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DKB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Deutsche Kreditbank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160</v>
      </c>
      <c r="E11" s="44" t="n">
        <v>457.5</v>
      </c>
      <c r="F11" s="43" t="n">
        <v>48</v>
      </c>
      <c r="G11" s="44" t="n">
        <v>363.3</v>
      </c>
      <c r="I11" s="43" t="n">
        <v>0</v>
      </c>
      <c r="J11" s="44" t="n">
        <v>0</v>
      </c>
    </row>
    <row r="12" ht="12.75" customHeight="1" s="418">
      <c r="A12" s="17" t="n">
        <v>0</v>
      </c>
      <c r="B12" s="424" t="inlineStr">
        <is>
          <t>&gt; 0,5 years and &lt;= 1 year</t>
        </is>
      </c>
      <c r="C12" s="425" t="n"/>
      <c r="D12" s="43" t="n">
        <v>205</v>
      </c>
      <c r="E12" s="44" t="n">
        <v>219.8</v>
      </c>
      <c r="F12" s="43" t="n">
        <v>1097</v>
      </c>
      <c r="G12" s="44" t="n">
        <v>302.2</v>
      </c>
      <c r="I12" s="43" t="n">
        <v>0</v>
      </c>
      <c r="J12" s="44" t="n">
        <v>0</v>
      </c>
    </row>
    <row r="13" ht="12.75" customHeight="1" s="418">
      <c r="A13" s="17" t="n"/>
      <c r="B13" s="424" t="inlineStr">
        <is>
          <t>&gt; 1  year and &lt;= 1,5 years</t>
        </is>
      </c>
      <c r="C13" s="425" t="n"/>
      <c r="D13" s="43" t="n">
        <v>870.5</v>
      </c>
      <c r="E13" s="44" t="n">
        <v>286.4</v>
      </c>
      <c r="F13" s="43" t="n">
        <v>660</v>
      </c>
      <c r="G13" s="44" t="n">
        <v>404.7</v>
      </c>
      <c r="I13" s="43" t="n">
        <v>0</v>
      </c>
      <c r="J13" s="44" t="n">
        <v>0</v>
      </c>
    </row>
    <row r="14" ht="12.75" customHeight="1" s="418">
      <c r="A14" s="17" t="n">
        <v>0</v>
      </c>
      <c r="B14" s="424" t="inlineStr">
        <is>
          <t>&gt; 1,5 years and &lt;= 2 years</t>
        </is>
      </c>
      <c r="C14" s="424" t="n"/>
      <c r="D14" s="45" t="n">
        <v>75</v>
      </c>
      <c r="E14" s="213" t="n">
        <v>419.4</v>
      </c>
      <c r="F14" s="45" t="n">
        <v>205</v>
      </c>
      <c r="G14" s="213" t="n">
        <v>295.4</v>
      </c>
      <c r="I14" s="43" t="n">
        <v>0</v>
      </c>
      <c r="J14" s="44" t="n">
        <v>0</v>
      </c>
    </row>
    <row r="15" ht="12.75" customHeight="1" s="418">
      <c r="A15" s="17" t="n">
        <v>0</v>
      </c>
      <c r="B15" s="424" t="inlineStr">
        <is>
          <t>&gt; 2 years and &lt;= 3 years</t>
        </is>
      </c>
      <c r="C15" s="424" t="n"/>
      <c r="D15" s="45" t="n">
        <v>527</v>
      </c>
      <c r="E15" s="213" t="n">
        <v>573.6</v>
      </c>
      <c r="F15" s="45" t="n">
        <v>945.5</v>
      </c>
      <c r="G15" s="213" t="n">
        <v>874.5</v>
      </c>
      <c r="I15" s="43" t="n">
        <v>0</v>
      </c>
      <c r="J15" s="44" t="n">
        <v>0</v>
      </c>
    </row>
    <row r="16" ht="12.75" customHeight="1" s="418">
      <c r="A16" s="17" t="n">
        <v>0</v>
      </c>
      <c r="B16" s="424" t="inlineStr">
        <is>
          <t>&gt; 3 years and &lt;= 4 years</t>
        </is>
      </c>
      <c r="C16" s="424" t="n"/>
      <c r="D16" s="45" t="n">
        <v>125</v>
      </c>
      <c r="E16" s="213" t="n">
        <v>563.8</v>
      </c>
      <c r="F16" s="45" t="n">
        <v>527</v>
      </c>
      <c r="G16" s="213" t="n">
        <v>699.9</v>
      </c>
      <c r="I16" s="43" t="n">
        <v>0</v>
      </c>
      <c r="J16" s="44" t="n">
        <v>0</v>
      </c>
    </row>
    <row r="17" ht="12.75" customHeight="1" s="418">
      <c r="A17" s="17" t="n">
        <v>0</v>
      </c>
      <c r="B17" s="424" t="inlineStr">
        <is>
          <t>&gt; 4 years and &lt;= 5 years</t>
        </is>
      </c>
      <c r="C17" s="424" t="n"/>
      <c r="D17" s="45" t="n">
        <v>575</v>
      </c>
      <c r="E17" s="213" t="n">
        <v>508.2</v>
      </c>
      <c r="F17" s="45" t="n">
        <v>125</v>
      </c>
      <c r="G17" s="213" t="n">
        <v>590.6</v>
      </c>
      <c r="I17" s="43" t="n">
        <v>0</v>
      </c>
      <c r="J17" s="44" t="n">
        <v>0</v>
      </c>
    </row>
    <row r="18" ht="12.75" customHeight="1" s="418">
      <c r="A18" s="17" t="n">
        <v>0</v>
      </c>
      <c r="B18" s="424" t="inlineStr">
        <is>
          <t>&gt; 5 years and &lt;= 10 years</t>
        </is>
      </c>
      <c r="C18" s="425" t="n"/>
      <c r="D18" s="43" t="n">
        <v>905</v>
      </c>
      <c r="E18" s="44" t="n">
        <v>1648.9</v>
      </c>
      <c r="F18" s="43" t="n">
        <v>890</v>
      </c>
      <c r="G18" s="44" t="n">
        <v>2170.7</v>
      </c>
      <c r="I18" s="43" t="n">
        <v>0</v>
      </c>
      <c r="J18" s="44" t="n">
        <v>0</v>
      </c>
    </row>
    <row r="19" ht="12.75" customHeight="1" s="418">
      <c r="A19" s="17" t="n">
        <v>0</v>
      </c>
      <c r="B19" s="424" t="inlineStr">
        <is>
          <t>&gt; 10 years</t>
        </is>
      </c>
      <c r="C19" s="425" t="n"/>
      <c r="D19" s="43" t="n">
        <v>425</v>
      </c>
      <c r="E19" s="44" t="n">
        <v>1186.5</v>
      </c>
      <c r="F19" s="43" t="n">
        <v>465</v>
      </c>
      <c r="G19" s="44" t="n">
        <v>1438.8</v>
      </c>
      <c r="I19" s="43" t="n">
        <v>0</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95.5</v>
      </c>
      <c r="E24" s="44" t="n">
        <v>609.2</v>
      </c>
      <c r="F24" s="43" t="n">
        <v>128</v>
      </c>
      <c r="G24" s="44" t="n">
        <v>708.9</v>
      </c>
      <c r="I24" s="43" t="n">
        <v>0</v>
      </c>
      <c r="J24" s="44" t="n">
        <v>0</v>
      </c>
    </row>
    <row r="25" ht="12.75" customHeight="1" s="418">
      <c r="A25" s="17" t="n"/>
      <c r="B25" s="424" t="inlineStr">
        <is>
          <t>&gt; 0,5 years and &lt;= 1 year</t>
        </is>
      </c>
      <c r="C25" s="425" t="n"/>
      <c r="D25" s="43" t="n">
        <v>589</v>
      </c>
      <c r="E25" s="44" t="n">
        <v>272.4</v>
      </c>
      <c r="F25" s="43" t="n">
        <v>1392</v>
      </c>
      <c r="G25" s="44" t="n">
        <v>543.7</v>
      </c>
      <c r="I25" s="43" t="n">
        <v>0</v>
      </c>
      <c r="J25" s="44" t="n">
        <v>0</v>
      </c>
    </row>
    <row r="26" ht="12.75" customHeight="1" s="418">
      <c r="A26" s="17" t="n">
        <v>1</v>
      </c>
      <c r="B26" s="424" t="inlineStr">
        <is>
          <t>&gt; 1  year and &lt;= 1,5 years</t>
        </is>
      </c>
      <c r="C26" s="425" t="n"/>
      <c r="D26" s="43" t="n">
        <v>340</v>
      </c>
      <c r="E26" s="44" t="n">
        <v>333.2</v>
      </c>
      <c r="F26" s="43" t="n">
        <v>1095.5</v>
      </c>
      <c r="G26" s="44" t="n">
        <v>381.6</v>
      </c>
      <c r="I26" s="43" t="n">
        <v>0</v>
      </c>
      <c r="J26" s="44" t="n">
        <v>0</v>
      </c>
    </row>
    <row r="27" ht="12.75" customHeight="1" s="418">
      <c r="A27" s="17" t="n">
        <v>1</v>
      </c>
      <c r="B27" s="424" t="inlineStr">
        <is>
          <t>&gt; 1,5 years and &lt;= 2 years</t>
        </is>
      </c>
      <c r="C27" s="424" t="n"/>
      <c r="D27" s="45" t="n">
        <v>10</v>
      </c>
      <c r="E27" s="213" t="n">
        <v>410.4</v>
      </c>
      <c r="F27" s="45" t="n">
        <v>539</v>
      </c>
      <c r="G27" s="213" t="n">
        <v>421.8</v>
      </c>
      <c r="I27" s="43" t="n">
        <v>0</v>
      </c>
      <c r="J27" s="44" t="n">
        <v>0</v>
      </c>
    </row>
    <row r="28" ht="12.75" customHeight="1" s="418">
      <c r="A28" s="17" t="n">
        <v>1</v>
      </c>
      <c r="B28" s="424" t="inlineStr">
        <is>
          <t>&gt; 2 years and &lt;= 3 years</t>
        </is>
      </c>
      <c r="C28" s="424" t="n"/>
      <c r="D28" s="45" t="n">
        <v>1080</v>
      </c>
      <c r="E28" s="213" t="n">
        <v>671.6</v>
      </c>
      <c r="F28" s="45" t="n">
        <v>400</v>
      </c>
      <c r="G28" s="213" t="n">
        <v>878.4</v>
      </c>
      <c r="I28" s="43" t="n">
        <v>0</v>
      </c>
      <c r="J28" s="44" t="n">
        <v>0</v>
      </c>
    </row>
    <row r="29" ht="12.75" customHeight="1" s="418">
      <c r="A29" s="17" t="n">
        <v>1</v>
      </c>
      <c r="B29" s="424" t="inlineStr">
        <is>
          <t>&gt; 3 years and &lt;= 4 years</t>
        </is>
      </c>
      <c r="C29" s="424" t="n"/>
      <c r="D29" s="45" t="n">
        <v>350.5</v>
      </c>
      <c r="E29" s="213" t="n">
        <v>567.6</v>
      </c>
      <c r="F29" s="45" t="n">
        <v>1080</v>
      </c>
      <c r="G29" s="213" t="n">
        <v>668.9</v>
      </c>
      <c r="I29" s="43" t="n">
        <v>0</v>
      </c>
      <c r="J29" s="44" t="n">
        <v>0</v>
      </c>
    </row>
    <row r="30" ht="12.75" customHeight="1" s="418">
      <c r="A30" s="17" t="n">
        <v>1</v>
      </c>
      <c r="B30" s="424" t="inlineStr">
        <is>
          <t>&gt; 4 years and &lt;= 5 years</t>
        </is>
      </c>
      <c r="C30" s="424" t="n"/>
      <c r="D30" s="45" t="n">
        <v>45</v>
      </c>
      <c r="E30" s="213" t="n">
        <v>709.9</v>
      </c>
      <c r="F30" s="45" t="n">
        <v>350.5</v>
      </c>
      <c r="G30" s="213" t="n">
        <v>534.3</v>
      </c>
      <c r="I30" s="43" t="n">
        <v>0</v>
      </c>
      <c r="J30" s="44" t="n">
        <v>0</v>
      </c>
    </row>
    <row r="31" ht="12.75" customHeight="1" s="418">
      <c r="A31" s="17" t="n">
        <v>1</v>
      </c>
      <c r="B31" s="424" t="inlineStr">
        <is>
          <t>&gt; 5 years and &lt;= 10 years</t>
        </is>
      </c>
      <c r="C31" s="425" t="n"/>
      <c r="D31" s="43" t="n">
        <v>1186.8</v>
      </c>
      <c r="E31" s="44" t="n">
        <v>1669.6</v>
      </c>
      <c r="F31" s="43" t="n">
        <v>1231.8</v>
      </c>
      <c r="G31" s="44" t="n">
        <v>2066</v>
      </c>
      <c r="I31" s="43" t="n">
        <v>0</v>
      </c>
      <c r="J31" s="44" t="n">
        <v>0</v>
      </c>
    </row>
    <row r="32" ht="12.75" customHeight="1" s="418">
      <c r="B32" s="424" t="inlineStr">
        <is>
          <t>&gt; 10 years</t>
        </is>
      </c>
      <c r="C32" s="425" t="n"/>
      <c r="D32" s="43" t="n">
        <v>456</v>
      </c>
      <c r="E32" s="44" t="n">
        <v>1806.5</v>
      </c>
      <c r="F32" s="43" t="n">
        <v>306</v>
      </c>
      <c r="G32" s="44" t="n">
        <v>1934.5</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1361.8</v>
      </c>
      <c r="E9" s="53" t="n">
        <v>1681.2</v>
      </c>
    </row>
    <row r="10" ht="12.75" customHeight="1" s="418">
      <c r="A10" s="17" t="n">
        <v>0</v>
      </c>
      <c r="B10" s="54" t="inlineStr">
        <is>
          <t>more than 300,000 Euros up to 1 mn. Euros</t>
        </is>
      </c>
      <c r="C10" s="54" t="n"/>
      <c r="D10" s="43" t="n">
        <v>436.7</v>
      </c>
      <c r="E10" s="53" t="n">
        <v>547.2</v>
      </c>
    </row>
    <row r="11" ht="12.75" customHeight="1" s="418">
      <c r="A11" s="17" t="n"/>
      <c r="B11" s="54" t="inlineStr">
        <is>
          <t>more than 1 mn. Euros up to 10 mn. Euros</t>
        </is>
      </c>
      <c r="C11" s="54" t="n"/>
      <c r="D11" s="43" t="n">
        <v>2342</v>
      </c>
      <c r="E11" s="53" t="n">
        <v>3146.7</v>
      </c>
    </row>
    <row r="12" ht="12.75" customHeight="1" s="418">
      <c r="A12" s="17" t="n">
        <v>0</v>
      </c>
      <c r="B12" s="54" t="inlineStr">
        <is>
          <t>more than 10 mn. Euros</t>
        </is>
      </c>
      <c r="C12" s="54" t="n"/>
      <c r="D12" s="43" t="n">
        <v>1407.5</v>
      </c>
      <c r="E12" s="53" t="n">
        <v>1434.9</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2679.9</v>
      </c>
      <c r="E21" s="44" t="n">
        <v>3011.1</v>
      </c>
    </row>
    <row r="22" ht="12.75" customHeight="1" s="418">
      <c r="A22" s="17" t="n">
        <v>1</v>
      </c>
      <c r="B22" s="54" t="inlineStr">
        <is>
          <t>more than 10 mn. Euros up to 100 mn. Euros</t>
        </is>
      </c>
      <c r="C22" s="54" t="n"/>
      <c r="D22" s="45" t="n">
        <v>3381.4</v>
      </c>
      <c r="E22" s="56" t="n">
        <v>3963.2</v>
      </c>
    </row>
    <row r="23" ht="12.75" customHeight="1" s="418">
      <c r="A23" s="17" t="n">
        <v>1</v>
      </c>
      <c r="B23" s="54" t="inlineStr">
        <is>
          <t>more than 100 mn. Euros</t>
        </is>
      </c>
      <c r="C23" s="59" t="n"/>
      <c r="D23" s="60" t="n">
        <v>989.2</v>
      </c>
      <c r="E23" s="61" t="n">
        <v>1163.7</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335.2</v>
      </c>
      <c r="H16" s="83" t="n">
        <v>908.3</v>
      </c>
      <c r="I16" s="83" t="n">
        <v>4193.1</v>
      </c>
      <c r="J16" s="83" t="n">
        <v>0</v>
      </c>
      <c r="K16" s="83" t="n">
        <v>0</v>
      </c>
      <c r="L16" s="83">
        <f>SUM(M16:R16)</f>
        <v/>
      </c>
      <c r="M16" s="83" t="n">
        <v>39.6</v>
      </c>
      <c r="N16" s="83" t="n">
        <v>6.1</v>
      </c>
      <c r="O16" s="83" t="n">
        <v>0</v>
      </c>
      <c r="P16" s="83" t="n">
        <v>65.7</v>
      </c>
      <c r="Q16" s="83" t="n">
        <v>0</v>
      </c>
      <c r="R16" s="83" t="n">
        <v>0</v>
      </c>
      <c r="S16" s="84" t="n">
        <v>0</v>
      </c>
      <c r="T16" s="262" t="n">
        <v>0</v>
      </c>
    </row>
    <row r="17" ht="12.75" customHeight="1" s="418">
      <c r="C17" s="79" t="n"/>
      <c r="D17" s="289">
        <f>"year "&amp;(AktJahr-1)</f>
        <v/>
      </c>
      <c r="E17" s="294">
        <f>F17+L17</f>
        <v/>
      </c>
      <c r="F17" s="85">
        <f>SUM(G17:K17)</f>
        <v/>
      </c>
      <c r="G17" s="85" t="n">
        <v>425.7</v>
      </c>
      <c r="H17" s="85" t="n">
        <v>1113.5</v>
      </c>
      <c r="I17" s="85" t="n">
        <v>5134.4</v>
      </c>
      <c r="J17" s="85" t="n">
        <v>0</v>
      </c>
      <c r="K17" s="85" t="n">
        <v>0</v>
      </c>
      <c r="L17" s="85">
        <f>SUM(M17:R17)</f>
        <v/>
      </c>
      <c r="M17" s="85" t="n">
        <v>45.1</v>
      </c>
      <c r="N17" s="85" t="n">
        <v>12.8</v>
      </c>
      <c r="O17" s="85" t="n">
        <v>0</v>
      </c>
      <c r="P17" s="85" t="n">
        <v>78.59999999999999</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335.2</v>
      </c>
      <c r="H18" s="83" t="n">
        <v>908.3</v>
      </c>
      <c r="I18" s="83" t="n">
        <v>4193.1</v>
      </c>
      <c r="J18" s="83" t="n">
        <v>0</v>
      </c>
      <c r="K18" s="83" t="n">
        <v>0</v>
      </c>
      <c r="L18" s="83">
        <f>SUM(M18:R18)</f>
        <v/>
      </c>
      <c r="M18" s="83" t="n">
        <v>39.6</v>
      </c>
      <c r="N18" s="83" t="n">
        <v>6.1</v>
      </c>
      <c r="O18" s="83" t="n">
        <v>0</v>
      </c>
      <c r="P18" s="83" t="n">
        <v>65.7</v>
      </c>
      <c r="Q18" s="83" t="n">
        <v>0</v>
      </c>
      <c r="R18" s="83" t="n">
        <v>0</v>
      </c>
      <c r="S18" s="84" t="n">
        <v>0</v>
      </c>
      <c r="T18" s="262" t="n">
        <v>0</v>
      </c>
    </row>
    <row r="19" ht="12.75" customHeight="1" s="418">
      <c r="C19" s="79" t="n"/>
      <c r="D19" s="289">
        <f>$D$17</f>
        <v/>
      </c>
      <c r="E19" s="294">
        <f>F19+L19</f>
        <v/>
      </c>
      <c r="F19" s="85">
        <f>SUM(G19:K19)</f>
        <v/>
      </c>
      <c r="G19" s="85" t="n">
        <v>425.7</v>
      </c>
      <c r="H19" s="85" t="n">
        <v>1113.5</v>
      </c>
      <c r="I19" s="85" t="n">
        <v>5134.4</v>
      </c>
      <c r="J19" s="85" t="n">
        <v>0</v>
      </c>
      <c r="K19" s="85" t="n">
        <v>0</v>
      </c>
      <c r="L19" s="85">
        <f>SUM(M19:R19)</f>
        <v/>
      </c>
      <c r="M19" s="85" t="n">
        <v>45.1</v>
      </c>
      <c r="N19" s="85" t="n">
        <v>12.8</v>
      </c>
      <c r="O19" s="85" t="n">
        <v>0</v>
      </c>
      <c r="P19" s="85" t="n">
        <v>78.59999999999999</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60.1</v>
      </c>
      <c r="H12" s="83" t="n">
        <v>475.8</v>
      </c>
      <c r="I12" s="83" t="n">
        <v>3720.4</v>
      </c>
      <c r="J12" s="84" t="n">
        <v>1586.3</v>
      </c>
      <c r="K12" s="119" t="n">
        <v>0.8</v>
      </c>
      <c r="L12" s="83" t="n">
        <v>260.3</v>
      </c>
      <c r="M12" s="83" t="n">
        <v>904.2</v>
      </c>
      <c r="N12" s="262" t="n">
        <v>42.6</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11.2</v>
      </c>
      <c r="H13" s="124" t="n">
        <v>483.8</v>
      </c>
      <c r="I13" s="124" t="n">
        <v>3335.1</v>
      </c>
      <c r="J13" s="125" t="n">
        <v>2942.1</v>
      </c>
      <c r="K13" s="123" t="n">
        <v>1</v>
      </c>
      <c r="L13" s="124" t="n">
        <v>343.1</v>
      </c>
      <c r="M13" s="124" t="n">
        <v>981.3</v>
      </c>
      <c r="N13" s="264" t="n">
        <v>40.4</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10.1</v>
      </c>
      <c r="H14" s="83" t="n">
        <v>475.8</v>
      </c>
      <c r="I14" s="83" t="n">
        <v>3720.4</v>
      </c>
      <c r="J14" s="84" t="n">
        <v>1586.3</v>
      </c>
      <c r="K14" s="119" t="n">
        <v>0.8</v>
      </c>
      <c r="L14" s="83" t="n">
        <v>260.3</v>
      </c>
      <c r="M14" s="83" t="n">
        <v>904.2</v>
      </c>
      <c r="N14" s="262" t="n">
        <v>42.6</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11.2</v>
      </c>
      <c r="H15" s="124" t="n">
        <v>483.8</v>
      </c>
      <c r="I15" s="124" t="n">
        <v>3335.1</v>
      </c>
      <c r="J15" s="125" t="n">
        <v>2942.1</v>
      </c>
      <c r="K15" s="123" t="n">
        <v>1</v>
      </c>
      <c r="L15" s="124" t="n">
        <v>343.1</v>
      </c>
      <c r="M15" s="124" t="n">
        <v>981.3</v>
      </c>
      <c r="N15" s="264" t="n">
        <v>40.4</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50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316</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316</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