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'StTal'!$B$2:$G$60</definedName>
    <definedName localSheetId="2" name="_xlnm.Print_Area">'StTag'!$B$2:$E$53</definedName>
    <definedName localSheetId="3" name="_xlnm.Print_Titles">'StTdh'!$9:$15</definedName>
    <definedName localSheetId="3" name="_xlnm.Print_Area">'StTdh'!$B$2:$T$92</definedName>
    <definedName localSheetId="4" name="_xlnm.Print_Titles">'StTdo'!$8:$11</definedName>
    <definedName localSheetId="4" name="_xlnm.Print_Area">'StTdo'!$B$2:$N$90</definedName>
    <definedName localSheetId="5" name="_xlnm.Print_Titles">'StTdoR'!$8:$11</definedName>
    <definedName localSheetId="5" name="_xlnm.Print_Area">'StTdoR'!$B$2:$X$91</definedName>
    <definedName localSheetId="6" name="_xlnm.Print_Titles">'StTds'!$8:$11</definedName>
    <definedName localSheetId="6" name="_xlnm.Print_Area">'StTds'!$B$2:$I$436</definedName>
    <definedName localSheetId="7" name="_xlnm.Print_Titles">'StTdf'!$9:$10</definedName>
    <definedName localSheetId="7" name="_xlnm.Print_Area">'StTdf'!$B$2:$G$436</definedName>
    <definedName localSheetId="8" name="_xlnm.Print_Titles">'StTwh'!$7:$12</definedName>
    <definedName localSheetId="8" name="_xlnm.Print_Area">'StTwh'!$B$2:$I$91</definedName>
    <definedName localSheetId="9" name="_xlnm.Print_Titles">'StTwo'!$7:$12</definedName>
    <definedName localSheetId="9" name="_xlnm.Print_Area">'StTwo'!$B$2:$H$91</definedName>
    <definedName localSheetId="10" name="_xlnm.Print_Titles">'StTws'!$7:$12</definedName>
    <definedName localSheetId="10" name="_xlnm.Print_Area">'StTws'!$B$2:$I$91</definedName>
    <definedName localSheetId="11" name="_xlnm.Print_Titles">'StTwf'!$7:$12</definedName>
    <definedName localSheetId="11" name="_xlnm.Print_Area">'StTwf'!$B$2:$I$91</definedName>
    <definedName localSheetId="12" name="_xlnm.Print_Area">'StTk'!$B$2:$E$108</definedName>
    <definedName localSheetId="13" name="_xlnm.Print_Area">'Steuertabelle'!$A$1:$A$1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3381375" cy="13335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Verband deutscher Pfandbriefbanken e. V.</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Georgenstraße 21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10117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20915 - 100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20915 - 101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info@pfandbrief.de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www.pfandbrief.de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246687.264389</v>
      </c>
      <c r="E21" s="378" t="n">
        <v>246697.647053</v>
      </c>
      <c r="F21" s="377" t="n">
        <v>237124.220720049</v>
      </c>
      <c r="G21" s="378" t="n">
        <v>260815.57979361</v>
      </c>
      <c r="H21" s="377" t="n">
        <v>217875.236785869</v>
      </c>
      <c r="I21" s="378" t="n">
        <v>241109.24482659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197.1</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324946.51255618</v>
      </c>
      <c r="E23" s="386" t="n">
        <v>325519.70245346</v>
      </c>
      <c r="F23" s="385" t="n">
        <v>323163.020800614</v>
      </c>
      <c r="G23" s="386" t="n">
        <v>358750.87079799</v>
      </c>
      <c r="H23" s="385" t="n">
        <v>282951.759799955</v>
      </c>
      <c r="I23" s="386" t="n">
        <v>321680.49097271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-195.6</v>
      </c>
      <c r="E24" s="390" t="n">
        <v>82.59999999999999</v>
      </c>
      <c r="F24" s="389" t="n">
        <v>0</v>
      </c>
      <c r="G24" s="390" t="n">
        <v>102</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73808.63652421</v>
      </c>
      <c r="E28" s="400" t="n">
        <v>76493.99829146</v>
      </c>
      <c r="F28" s="399" t="n">
        <v>81176.34455388</v>
      </c>
      <c r="G28" s="400" t="n">
        <v>95362.07028538</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123172.057977</v>
      </c>
      <c r="E34" s="378" t="n">
        <v>126782.13769</v>
      </c>
      <c r="F34" s="377" t="n">
        <v>127531.66099289</v>
      </c>
      <c r="G34" s="378" t="n">
        <v>146177.424596</v>
      </c>
      <c r="H34" s="377" t="n">
        <v>88208.996324544</v>
      </c>
      <c r="I34" s="378" t="n">
        <v>105500.361959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152653.29721948</v>
      </c>
      <c r="E36" s="386" t="n">
        <v>152268.263843</v>
      </c>
      <c r="F36" s="385" t="n">
        <v>158430.604453858</v>
      </c>
      <c r="G36" s="386" t="n">
        <v>181328.760263</v>
      </c>
      <c r="H36" s="385" t="n">
        <v>105391.563205553</v>
      </c>
      <c r="I36" s="386" t="n">
        <v>128032.415362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17.279</v>
      </c>
      <c r="G37" s="390" t="n">
        <v>107.054</v>
      </c>
      <c r="H37" s="389" t="n">
        <v>0.304</v>
      </c>
      <c r="I37" s="390" t="n">
        <v>67.88200000000001</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27150.65954614</v>
      </c>
      <c r="E41" s="400" t="n">
        <v>25395.927159</v>
      </c>
      <c r="F41" s="399" t="n">
        <v>28628.52084302</v>
      </c>
      <c r="G41" s="400" t="n">
        <v>35050.515586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2187</v>
      </c>
      <c r="E47" s="378" t="n">
        <v>2137.5</v>
      </c>
      <c r="F47" s="377" t="n">
        <v>2206.385916</v>
      </c>
      <c r="G47" s="378" t="n">
        <v>2179.184193</v>
      </c>
      <c r="H47" s="377" t="n">
        <v>2202.798431</v>
      </c>
      <c r="I47" s="378" t="n">
        <v>2207.404807</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2587.8</v>
      </c>
      <c r="E49" s="378" t="n">
        <v>2487</v>
      </c>
      <c r="F49" s="377" t="n">
        <v>2742.673186</v>
      </c>
      <c r="G49" s="378" t="n">
        <v>2663.315151</v>
      </c>
      <c r="H49" s="377" t="n">
        <v>2458.686847</v>
      </c>
      <c r="I49" s="378" t="n">
        <v>2479.113297</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400.8</v>
      </c>
      <c r="E54" s="400" t="n">
        <v>349.5</v>
      </c>
      <c r="F54" s="399" t="n">
        <v>536.287271</v>
      </c>
      <c r="G54" s="400" t="n">
        <v>484.130958</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1501.403125</v>
      </c>
      <c r="F13" s="490" t="n">
        <v>0</v>
      </c>
      <c r="G13" s="490" t="n">
        <v>1501.403125</v>
      </c>
      <c r="H13" s="535" t="n">
        <v>250.9</v>
      </c>
    </row>
    <row customHeight="1" ht="12.8" r="14" s="349">
      <c r="B14" s="604" t="n"/>
      <c r="C14" s="439" t="n"/>
      <c r="D14" s="439">
        <f>"Jahr "&amp;(AktJahr-1)</f>
        <v/>
      </c>
      <c r="E14" s="536" t="n">
        <v>1153.190625</v>
      </c>
      <c r="F14" s="539" t="n">
        <v>0</v>
      </c>
      <c r="G14" s="539" t="n">
        <v>1153.190625</v>
      </c>
      <c r="H14" s="541" t="n">
        <v>185</v>
      </c>
    </row>
    <row customHeight="1" ht="12.8" r="15" s="349">
      <c r="B15" s="604" t="inlineStr">
        <is>
          <t>DE</t>
        </is>
      </c>
      <c r="C15" s="488" t="inlineStr">
        <is>
          <t>Germany</t>
        </is>
      </c>
      <c r="D15" s="489">
        <f>$D$13</f>
        <v/>
      </c>
      <c r="E15" s="531" t="n">
        <v>1501.403125</v>
      </c>
      <c r="F15" s="490" t="n">
        <v>0</v>
      </c>
      <c r="G15" s="490" t="n">
        <v>1501.403125</v>
      </c>
      <c r="H15" s="535" t="n">
        <v>250.9</v>
      </c>
    </row>
    <row customHeight="1" ht="12.8" r="16" s="349">
      <c r="B16" s="604" t="n"/>
      <c r="C16" s="439" t="n"/>
      <c r="D16" s="439">
        <f>$D$14</f>
        <v/>
      </c>
      <c r="E16" s="536" t="n">
        <v>1113.190625</v>
      </c>
      <c r="F16" s="539" t="n">
        <v>0</v>
      </c>
      <c r="G16" s="539" t="n">
        <v>1113.190625</v>
      </c>
      <c r="H16" s="541" t="n">
        <v>185</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v>15</v>
      </c>
      <c r="F18" s="539" t="n">
        <v>0</v>
      </c>
      <c r="G18" s="539" t="n">
        <v>15</v>
      </c>
      <c r="H18" s="541" t="n">
        <v>0</v>
      </c>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v>25</v>
      </c>
      <c r="F54" s="539" t="n">
        <v>0</v>
      </c>
      <c r="G54" s="539" t="n">
        <v>25</v>
      </c>
      <c r="H54" s="541" t="n">
        <v>0</v>
      </c>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224.1</v>
      </c>
      <c r="F13" s="490" t="n">
        <v>0</v>
      </c>
      <c r="G13" s="490" t="n">
        <v>0</v>
      </c>
      <c r="H13" s="490" t="n">
        <v>0</v>
      </c>
      <c r="I13" s="535" t="n">
        <v>224.1</v>
      </c>
    </row>
    <row customHeight="1" ht="12.8" r="14" s="349">
      <c r="B14" s="604" t="n"/>
      <c r="C14" s="439" t="n"/>
      <c r="D14" s="439">
        <f>"Jahr "&amp;(AktJahr-1)</f>
        <v/>
      </c>
      <c r="E14" s="536" t="n">
        <v>597.8</v>
      </c>
      <c r="F14" s="539" t="n">
        <v>0</v>
      </c>
      <c r="G14" s="539" t="n">
        <v>0</v>
      </c>
      <c r="H14" s="539" t="n">
        <v>0</v>
      </c>
      <c r="I14" s="541" t="n">
        <v>597.8</v>
      </c>
    </row>
    <row customHeight="1" ht="12.8" r="15" s="349">
      <c r="B15" s="604" t="inlineStr">
        <is>
          <t>DE</t>
        </is>
      </c>
      <c r="C15" s="488" t="inlineStr">
        <is>
          <t>Germany</t>
        </is>
      </c>
      <c r="D15" s="489">
        <f>$D$13</f>
        <v/>
      </c>
      <c r="E15" s="531" t="n">
        <v>110.1</v>
      </c>
      <c r="F15" s="490" t="n">
        <v>0</v>
      </c>
      <c r="G15" s="490" t="n">
        <v>0</v>
      </c>
      <c r="H15" s="490" t="n">
        <v>0</v>
      </c>
      <c r="I15" s="535" t="n">
        <v>110.1</v>
      </c>
    </row>
    <row customHeight="1" ht="12.8" r="16" s="349">
      <c r="B16" s="604" t="n"/>
      <c r="C16" s="439" t="n"/>
      <c r="D16" s="439">
        <f>$D$14</f>
        <v/>
      </c>
      <c r="E16" s="536" t="n">
        <v>476.8</v>
      </c>
      <c r="F16" s="539" t="n">
        <v>0</v>
      </c>
      <c r="G16" s="539" t="n">
        <v>0</v>
      </c>
      <c r="H16" s="539" t="n">
        <v>0</v>
      </c>
      <c r="I16" s="541" t="n">
        <v>476.8</v>
      </c>
    </row>
    <row customHeight="1" ht="12.8" r="17" s="349">
      <c r="B17" s="605" t="inlineStr">
        <is>
          <t>AT</t>
        </is>
      </c>
      <c r="C17" s="488" t="inlineStr">
        <is>
          <t>Austria</t>
        </is>
      </c>
      <c r="D17" s="489">
        <f>$D$13</f>
        <v/>
      </c>
      <c r="E17" s="531" t="n">
        <v>109</v>
      </c>
      <c r="F17" s="490" t="n">
        <v>0</v>
      </c>
      <c r="G17" s="490" t="n">
        <v>0</v>
      </c>
      <c r="H17" s="490" t="n">
        <v>0</v>
      </c>
      <c r="I17" s="535" t="n">
        <v>109</v>
      </c>
    </row>
    <row customHeight="1" ht="12.8" r="18" s="349">
      <c r="B18" s="604" t="n"/>
      <c r="C18" s="439" t="n"/>
      <c r="D18" s="439">
        <f>$D$14</f>
        <v/>
      </c>
      <c r="E18" s="536" t="n">
        <v>100</v>
      </c>
      <c r="F18" s="539" t="n">
        <v>0</v>
      </c>
      <c r="G18" s="539" t="n">
        <v>0</v>
      </c>
      <c r="H18" s="539" t="n">
        <v>0</v>
      </c>
      <c r="I18" s="541" t="n">
        <v>100</v>
      </c>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v>16</v>
      </c>
      <c r="F38" s="539" t="n">
        <v>0</v>
      </c>
      <c r="G38" s="539" t="n">
        <v>0</v>
      </c>
      <c r="H38" s="539" t="n">
        <v>0</v>
      </c>
      <c r="I38" s="541" t="n">
        <v>16</v>
      </c>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v>5</v>
      </c>
      <c r="F57" s="490" t="n">
        <v>0</v>
      </c>
      <c r="G57" s="490" t="n">
        <v>0</v>
      </c>
      <c r="H57" s="490" t="n">
        <v>0</v>
      </c>
      <c r="I57" s="535" t="n">
        <v>5</v>
      </c>
    </row>
    <row customHeight="1" ht="12.8" r="58" s="349">
      <c r="B58" s="604" t="n"/>
      <c r="C58" s="439" t="n"/>
      <c r="D58" s="439">
        <f>$D$14</f>
        <v/>
      </c>
      <c r="E58" s="536" t="n">
        <v>5</v>
      </c>
      <c r="F58" s="539" t="n">
        <v>0</v>
      </c>
      <c r="G58" s="539" t="n">
        <v>0</v>
      </c>
      <c r="H58" s="539" t="n">
        <v>0</v>
      </c>
      <c r="I58" s="541" t="n">
        <v>5</v>
      </c>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0</v>
      </c>
      <c r="F13" s="490" t="n">
        <v>0</v>
      </c>
      <c r="G13" s="490" t="n">
        <v>0</v>
      </c>
      <c r="H13" s="490" t="n">
        <v>0</v>
      </c>
      <c r="I13" s="535" t="n">
        <v>0</v>
      </c>
    </row>
    <row customHeight="1" ht="12.8" r="14" s="349">
      <c r="B14" s="604" t="n"/>
      <c r="C14" s="439" t="n"/>
      <c r="D14" s="439">
        <f>"Jahr "&amp;(AktJahr-1)</f>
        <v/>
      </c>
      <c r="E14" s="536" t="n">
        <v>0</v>
      </c>
      <c r="F14" s="539" t="n">
        <v>0</v>
      </c>
      <c r="G14" s="539" t="n">
        <v>0</v>
      </c>
      <c r="H14" s="539" t="n">
        <v>0</v>
      </c>
      <c r="I14" s="541" t="n">
        <v>0</v>
      </c>
    </row>
    <row customHeight="1" ht="12.8" r="15" s="349">
      <c r="B15" s="604" t="inlineStr">
        <is>
          <t>DE</t>
        </is>
      </c>
      <c r="C15" s="488" t="inlineStr">
        <is>
          <t>Germany</t>
        </is>
      </c>
      <c r="D15" s="489">
        <f>$D$13</f>
        <v/>
      </c>
      <c r="E15" s="531" t="n">
        <v>0</v>
      </c>
      <c r="F15" s="490" t="n">
        <v>0</v>
      </c>
      <c r="G15" s="490" t="n">
        <v>0</v>
      </c>
      <c r="H15" s="490" t="n">
        <v>0</v>
      </c>
      <c r="I15" s="535" t="n">
        <v>0</v>
      </c>
    </row>
    <row customHeight="1" ht="12.8" r="16" s="349">
      <c r="B16" s="604" t="n"/>
      <c r="C16" s="439" t="n"/>
      <c r="D16" s="439">
        <f>$D$14</f>
        <v/>
      </c>
      <c r="E16" s="536" t="n">
        <v>0</v>
      </c>
      <c r="F16" s="539" t="n">
        <v>0</v>
      </c>
      <c r="G16" s="539" t="n">
        <v>0</v>
      </c>
      <c r="H16" s="539" t="n">
        <v>0</v>
      </c>
      <c r="I16" s="541" t="n">
        <v>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246687.264389</v>
      </c>
      <c r="E9" s="622" t="n">
        <v>246697.647053</v>
      </c>
    </row>
    <row customHeight="1" ht="20.1" r="10" s="349">
      <c r="A10" s="623" t="n">
        <v>0</v>
      </c>
      <c r="B10" s="624" t="inlineStr">
        <is>
          <t>thereof percentage share of fixed-rate Pfandbriefe
section 28 para. 1 no. 9</t>
        </is>
      </c>
      <c r="C10" s="625" t="inlineStr">
        <is>
          <t>%</t>
        </is>
      </c>
      <c r="D10" s="626" t="n">
        <v>87.24541118504536</v>
      </c>
      <c r="E10" s="627" t="n">
        <v>86.87318878990671</v>
      </c>
    </row>
    <row customHeight="1" ht="8.1" r="11" s="349">
      <c r="A11" s="613" t="n">
        <v>0</v>
      </c>
      <c r="B11" s="628" t="n"/>
      <c r="C11" s="375" t="n"/>
      <c r="D11" s="375" t="n"/>
      <c r="E11" s="629" t="n"/>
    </row>
    <row customHeight="1" ht="15.95" r="12" s="349">
      <c r="A12" s="613" t="n">
        <v>0</v>
      </c>
      <c r="B12" s="630" t="inlineStr">
        <is>
          <t>Cover Pool</t>
        </is>
      </c>
      <c r="C12" s="631" t="inlineStr">
        <is>
          <t>(€ mn.)</t>
        </is>
      </c>
      <c r="D12" s="621" t="n">
        <v>324946.51255618</v>
      </c>
      <c r="E12" s="622" t="n">
        <v>325519.70245346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0.045</v>
      </c>
      <c r="E14" s="635" t="n">
        <v>0.044</v>
      </c>
    </row>
    <row customHeight="1" ht="30" r="15" s="349">
      <c r="A15" s="613" t="n">
        <v>0</v>
      </c>
      <c r="B15" s="632" t="inlineStr">
        <is>
          <t>thereof total amount of the claims
which exceed the percentage threshold laid down in § 19 para 1 no. 3
section 28 para. 1 no. 8</t>
        </is>
      </c>
      <c r="C15" s="636" t="inlineStr">
        <is>
          <t>(€ mn.)</t>
        </is>
      </c>
      <c r="D15" s="634" t="n">
        <v>330</v>
      </c>
      <c r="E15" s="635" t="n">
        <v>330</v>
      </c>
    </row>
    <row customHeight="1" ht="20.1" r="16" s="349">
      <c r="A16" s="623" t="n">
        <v>0</v>
      </c>
      <c r="B16" s="632" t="inlineStr">
        <is>
          <t>thereof percentage share of fixed-rate cover assets
section 28 para. 1 no. 9</t>
        </is>
      </c>
      <c r="C16" s="636" t="inlineStr">
        <is>
          <t>%</t>
        </is>
      </c>
      <c r="D16" s="634" t="n">
        <v>84.11109193974062</v>
      </c>
      <c r="E16" s="635" t="n">
        <v>83.76975399354967</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228.169152</v>
      </c>
      <c r="E17" s="635" t="n">
        <v>340.85609</v>
      </c>
    </row>
    <row customHeight="1" ht="12.8" r="18" s="349">
      <c r="A18" s="613" t="n">
        <v>0</v>
      </c>
      <c r="B18" s="638" t="n"/>
      <c r="C18" s="636" t="inlineStr">
        <is>
          <t>CHF</t>
        </is>
      </c>
      <c r="D18" s="634" t="n">
        <v>1280.245489</v>
      </c>
      <c r="E18" s="635" t="n">
        <v>1530.189457</v>
      </c>
    </row>
    <row customHeight="1" ht="12.8" r="19" s="349">
      <c r="A19" s="613" t="n">
        <v>0</v>
      </c>
      <c r="B19" s="638" t="n"/>
      <c r="C19" s="636" t="inlineStr">
        <is>
          <t>CZK</t>
        </is>
      </c>
      <c r="D19" s="634" t="n">
        <v>0</v>
      </c>
      <c r="E19" s="635" t="n">
        <v>0</v>
      </c>
    </row>
    <row customHeight="1" ht="12.8" r="20" s="349">
      <c r="A20" s="613" t="n"/>
      <c r="B20" s="638" t="n"/>
      <c r="C20" s="636" t="inlineStr">
        <is>
          <t>DKK</t>
        </is>
      </c>
      <c r="D20" s="634" t="n">
        <v>50.6</v>
      </c>
      <c r="E20" s="635" t="n">
        <v>38.7</v>
      </c>
    </row>
    <row customHeight="1" ht="12.8" r="21" s="349">
      <c r="A21" s="613" t="n"/>
      <c r="B21" s="638" t="n"/>
      <c r="C21" s="636" t="inlineStr">
        <is>
          <t>GBP</t>
        </is>
      </c>
      <c r="D21" s="634" t="n">
        <v>2658.653625</v>
      </c>
      <c r="E21" s="635" t="n">
        <v>3816.656792</v>
      </c>
    </row>
    <row customHeight="1" ht="12.8" r="22" s="349">
      <c r="A22" s="613" t="n"/>
      <c r="B22" s="638" t="n"/>
      <c r="C22" s="636" t="inlineStr">
        <is>
          <t>HKD</t>
        </is>
      </c>
      <c r="D22" s="634" t="n">
        <v>0</v>
      </c>
      <c r="E22" s="635" t="n">
        <v>0</v>
      </c>
    </row>
    <row customHeight="1" ht="12.8" r="23" s="349">
      <c r="A23" s="613" t="n"/>
      <c r="B23" s="638" t="n"/>
      <c r="C23" s="636" t="inlineStr">
        <is>
          <t>JPY</t>
        </is>
      </c>
      <c r="D23" s="634" t="n">
        <v>0.492117</v>
      </c>
      <c r="E23" s="635" t="n">
        <v>0.51936</v>
      </c>
    </row>
    <row customHeight="1" ht="12.8" r="24" s="349">
      <c r="A24" s="613" t="n"/>
      <c r="B24" s="638" t="n"/>
      <c r="C24" s="636" t="inlineStr">
        <is>
          <t>NOK</t>
        </is>
      </c>
      <c r="D24" s="634" t="n">
        <v>61.2</v>
      </c>
      <c r="E24" s="635" t="n">
        <v>65.8</v>
      </c>
    </row>
    <row customHeight="1" ht="12.8" r="25" s="349">
      <c r="A25" s="613" t="n"/>
      <c r="B25" s="638" t="n"/>
      <c r="C25" s="636" t="inlineStr">
        <is>
          <t>SEK</t>
        </is>
      </c>
      <c r="D25" s="634" t="n">
        <v>537.328532</v>
      </c>
      <c r="E25" s="635" t="n">
        <v>651.703988</v>
      </c>
    </row>
    <row customHeight="1" ht="12.8" r="26" s="349">
      <c r="A26" s="613" t="n"/>
      <c r="B26" s="638" t="n"/>
      <c r="C26" s="636" t="inlineStr">
        <is>
          <t>USD</t>
        </is>
      </c>
      <c r="D26" s="634" t="n">
        <v>7213.368012</v>
      </c>
      <c r="E26" s="635" t="n">
        <v>5274.912746</v>
      </c>
    </row>
    <row customHeight="1" ht="12.8" r="27" s="349">
      <c r="A27" s="613" t="n">
        <v>0</v>
      </c>
      <c r="B27" s="639" t="n"/>
      <c r="C27" s="636" t="inlineStr">
        <is>
          <t>AUD</t>
        </is>
      </c>
      <c r="D27" s="634" t="n">
        <v>189.7</v>
      </c>
      <c r="E27" s="635" t="n">
        <v>144.6</v>
      </c>
    </row>
    <row customHeight="1" ht="30" r="28" s="349">
      <c r="A28" s="613" t="n">
        <v>0</v>
      </c>
      <c r="B28" s="640" t="inlineStr">
        <is>
          <t>volume-weighted average of the matuerity
that has passed since the loan was granted (seasoning)
section 28 para. 1 no. 11</t>
        </is>
      </c>
      <c r="C28" s="636" t="inlineStr">
        <is>
          <t>years</t>
        </is>
      </c>
      <c r="D28" s="634" t="n">
        <v>5.047837837837838</v>
      </c>
      <c r="E28" s="635" t="n">
        <v>4.998648648648649</v>
      </c>
    </row>
    <row customHeight="1" ht="30" r="29" s="349">
      <c r="A29" s="613" t="n">
        <v>0</v>
      </c>
      <c r="B29" s="640" t="inlineStr">
        <is>
          <t>average loan-to-value ratio, weighted using the mortgage lending value
section 28 para. 2 no. 3</t>
        </is>
      </c>
      <c r="C29" s="636" t="inlineStr">
        <is>
          <t>%</t>
        </is>
      </c>
      <c r="D29" s="634" t="n">
        <v>54.03567567567568</v>
      </c>
      <c r="E29" s="635" t="n">
        <v>53.92324324324324</v>
      </c>
    </row>
    <row customHeight="1" ht="20.1" r="30" s="349">
      <c r="A30" s="613" t="n">
        <v>0</v>
      </c>
      <c r="B30" s="641" t="inlineStr">
        <is>
          <t>average loan-to-value ratio, weighted using the market value</t>
        </is>
      </c>
      <c r="C30" s="625" t="inlineStr">
        <is>
          <t>%</t>
        </is>
      </c>
      <c r="D30" s="642" t="n">
        <v>32.25</v>
      </c>
      <c r="E30" s="643" t="n">
        <v>32.6</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123172.057977</v>
      </c>
      <c r="E34" s="649" t="n">
        <v>126782.13769</v>
      </c>
    </row>
    <row customHeight="1" ht="20.1" r="35" s="349">
      <c r="A35" s="613" t="n">
        <v>1</v>
      </c>
      <c r="B35" s="624" t="inlineStr">
        <is>
          <t>thereof percentage share of fixed-rate Pfandbriefe
section 28 para. 1 no. 9</t>
        </is>
      </c>
      <c r="C35" s="625" t="inlineStr">
        <is>
          <t>%</t>
        </is>
      </c>
      <c r="D35" s="626" t="n">
        <v>87.41599152488439</v>
      </c>
      <c r="E35" s="627" t="n">
        <v>80.97992575669159</v>
      </c>
    </row>
    <row customHeight="1" ht="8.1" r="36" s="349">
      <c r="A36" s="613" t="n">
        <v>1</v>
      </c>
      <c r="B36" s="628" t="n"/>
      <c r="C36" s="375" t="n"/>
      <c r="D36" s="375" t="n"/>
      <c r="E36" s="629" t="n"/>
    </row>
    <row customHeight="1" ht="15.95" r="37" s="349">
      <c r="A37" s="613" t="n">
        <v>1</v>
      </c>
      <c r="B37" s="630" t="inlineStr">
        <is>
          <t>Cover Pool</t>
        </is>
      </c>
      <c r="C37" s="650" t="inlineStr">
        <is>
          <t>(€ mn.)</t>
        </is>
      </c>
      <c r="D37" s="648" t="n">
        <v>152653.29721948</v>
      </c>
      <c r="E37" s="649" t="n">
        <v>152268.263843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81.05118933508004</v>
      </c>
      <c r="E41" s="635" t="n">
        <v>87.12635352226356</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51.133869</v>
      </c>
      <c r="E42" s="635" t="n">
        <v>66.964472</v>
      </c>
    </row>
    <row customHeight="1" ht="12.8" r="43" s="349">
      <c r="A43" s="613" t="n"/>
      <c r="B43" s="638" t="n"/>
      <c r="C43" s="636" t="inlineStr">
        <is>
          <t>CHF</t>
        </is>
      </c>
      <c r="D43" s="634" t="n">
        <v>935.106942</v>
      </c>
      <c r="E43" s="635" t="n">
        <v>947.1066039999999</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2047.911688</v>
      </c>
      <c r="E46" s="635" t="n">
        <v>3398.650811</v>
      </c>
    </row>
    <row customHeight="1" ht="12.8" r="47" s="349">
      <c r="A47" s="613" t="n"/>
      <c r="B47" s="638" t="n"/>
      <c r="C47" s="636" t="inlineStr">
        <is>
          <t>HKD</t>
        </is>
      </c>
      <c r="D47" s="634" t="n">
        <v>0</v>
      </c>
      <c r="E47" s="635" t="n">
        <v>0</v>
      </c>
    </row>
    <row customHeight="1" ht="12.8" r="48" s="349">
      <c r="A48" s="613" t="n"/>
      <c r="B48" s="638" t="n"/>
      <c r="C48" s="636" t="inlineStr">
        <is>
          <t>JPY</t>
        </is>
      </c>
      <c r="D48" s="634" t="n">
        <v>872.976011</v>
      </c>
      <c r="E48" s="635" t="n">
        <v>990.828932</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2966.672346</v>
      </c>
      <c r="E51" s="635" t="n">
        <v>2572.602329</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2187</v>
      </c>
      <c r="E59" s="622" t="n">
        <v>2137.5</v>
      </c>
    </row>
    <row customHeight="1" ht="20.1" r="60" s="349">
      <c r="A60" s="613" t="n">
        <v>2</v>
      </c>
      <c r="B60" s="624" t="inlineStr">
        <is>
          <t>thereof percentage share of fixed-rate Pfandbriefe
section 28 para. 1 no. 9</t>
        </is>
      </c>
      <c r="C60" s="625" t="inlineStr">
        <is>
          <t>%</t>
        </is>
      </c>
      <c r="D60" s="626" t="n">
        <v>40.51998171010516</v>
      </c>
      <c r="E60" s="627" t="n">
        <v>11.58545263157895</v>
      </c>
    </row>
    <row customHeight="1" ht="8.1" r="61" s="349">
      <c r="A61" s="613" t="n">
        <v>2</v>
      </c>
      <c r="B61" s="628" t="n"/>
      <c r="C61" s="375" t="n"/>
      <c r="D61" s="375" t="n"/>
      <c r="E61" s="629" t="n"/>
    </row>
    <row customHeight="1" ht="15.95" r="62" s="349">
      <c r="A62" s="613" t="n">
        <v>2</v>
      </c>
      <c r="B62" s="658" t="inlineStr">
        <is>
          <t>Cover Pool</t>
        </is>
      </c>
      <c r="C62" s="650" t="inlineStr">
        <is>
          <t>(€ mn.)</t>
        </is>
      </c>
      <c r="D62" s="648" t="n">
        <v>2587.8</v>
      </c>
      <c r="E62" s="649" t="n">
        <v>2487</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9.205425457917922</v>
      </c>
      <c r="E66" s="635" t="n">
        <v>20.09042219541616</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5.2</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2462.5</v>
      </c>
      <c r="E76" s="635" t="n">
        <v>1971.4</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01.08.2022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n">
        <v>2022</v>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vdp</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Verband deutscher Pfandbriefbanken e. V.</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is>
          <t>T</t>
        </is>
      </c>
      <c r="D15" s="670" t="n"/>
      <c r="E15" s="665" t="inlineStr">
        <is>
          <t>FnRwbBerH</t>
        </is>
      </c>
      <c r="F15" s="683">
        <f>IF(KzRbwBerH="I",F21,IF(KzRbwBerH="S",F22,IF(KzRbwBerH="D",F23,"* -")))</f>
        <v/>
      </c>
      <c r="G15" s="670" t="n"/>
      <c r="H15" s="670" t="n"/>
      <c r="I15" s="670" t="n"/>
    </row>
    <row customHeight="1" ht="15" r="16" s="349">
      <c r="B16" s="665" t="inlineStr">
        <is>
          <t>SdDezStellen</t>
        </is>
      </c>
      <c r="C16" s="676" t="n">
        <v>1</v>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n"/>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12450.277883</v>
      </c>
      <c r="E11" s="425" t="n">
        <v>24277.09294644</v>
      </c>
      <c r="F11" s="424" t="n">
        <v>12586.608948</v>
      </c>
      <c r="G11" s="425" t="n">
        <v>22252.49696532</v>
      </c>
    </row>
    <row customHeight="1" ht="12.8" r="12" s="349">
      <c r="A12" s="365" t="n">
        <v>0</v>
      </c>
      <c r="B12" s="422" t="inlineStr">
        <is>
          <t>&gt; 0,5 years and &lt;= 1 year</t>
        </is>
      </c>
      <c r="C12" s="423" t="n"/>
      <c r="D12" s="424" t="n">
        <v>18043.606465</v>
      </c>
      <c r="E12" s="425" t="n">
        <v>16306.09483008</v>
      </c>
      <c r="F12" s="424" t="n">
        <v>18902.402054</v>
      </c>
      <c r="G12" s="425" t="n">
        <v>15947.00986135</v>
      </c>
    </row>
    <row customHeight="1" ht="12.8" r="13" s="349">
      <c r="A13" s="365" t="n">
        <v>0</v>
      </c>
      <c r="B13" s="422" t="inlineStr">
        <is>
          <t>&gt; 1  year and &lt;= 1,5 years</t>
        </is>
      </c>
      <c r="C13" s="423" t="n"/>
      <c r="D13" s="424" t="n">
        <v>11887.194</v>
      </c>
      <c r="E13" s="425" t="n">
        <v>16828.70153666</v>
      </c>
      <c r="F13" s="424" t="n">
        <v>14462.918</v>
      </c>
      <c r="G13" s="425" t="n">
        <v>16248.29241496</v>
      </c>
    </row>
    <row customHeight="1" ht="12.8" r="14" s="349">
      <c r="A14" s="365" t="n">
        <v>0</v>
      </c>
      <c r="B14" s="422" t="inlineStr">
        <is>
          <t>&gt; 1,5 years and &lt;= 2 years</t>
        </is>
      </c>
      <c r="C14" s="422" t="n"/>
      <c r="D14" s="426" t="n">
        <v>18054.120941</v>
      </c>
      <c r="E14" s="427" t="n">
        <v>17758.92320505</v>
      </c>
      <c r="F14" s="426" t="n">
        <v>17987.1735</v>
      </c>
      <c r="G14" s="427" t="n">
        <v>16572.91368377</v>
      </c>
    </row>
    <row customHeight="1" ht="12.8" r="15" s="349">
      <c r="A15" s="365" t="n">
        <v>0</v>
      </c>
      <c r="B15" s="422" t="inlineStr">
        <is>
          <t>&gt; 2 years and &lt;= 3 years</t>
        </is>
      </c>
      <c r="C15" s="422" t="n"/>
      <c r="D15" s="426" t="n">
        <v>30194.286091</v>
      </c>
      <c r="E15" s="427" t="n">
        <v>34270.97435168</v>
      </c>
      <c r="F15" s="426" t="n">
        <v>30130.08333</v>
      </c>
      <c r="G15" s="427" t="n">
        <v>35281.13272311</v>
      </c>
    </row>
    <row customHeight="1" ht="12.8" r="16" s="349">
      <c r="A16" s="365" t="n">
        <v>0</v>
      </c>
      <c r="B16" s="422" t="inlineStr">
        <is>
          <t>&gt; 3 years and &lt;= 4 years</t>
        </is>
      </c>
      <c r="C16" s="422" t="n"/>
      <c r="D16" s="426" t="n">
        <v>27943.00254</v>
      </c>
      <c r="E16" s="427" t="n">
        <v>37091.52354706</v>
      </c>
      <c r="F16" s="426" t="n">
        <v>27764.810085</v>
      </c>
      <c r="G16" s="427" t="n">
        <v>33837.64064385</v>
      </c>
    </row>
    <row customHeight="1" ht="12.8" r="17" s="349">
      <c r="A17" s="365" t="n">
        <v>0</v>
      </c>
      <c r="B17" s="422" t="inlineStr">
        <is>
          <t>&gt; 4 years and &lt;= 5 years</t>
        </is>
      </c>
      <c r="C17" s="422" t="n"/>
      <c r="D17" s="426" t="n">
        <v>22046.601008</v>
      </c>
      <c r="E17" s="427" t="n">
        <v>33642.01874473</v>
      </c>
      <c r="F17" s="426" t="n">
        <v>25915.71318</v>
      </c>
      <c r="G17" s="427" t="n">
        <v>33374.36665711</v>
      </c>
    </row>
    <row customHeight="1" ht="12.8" r="18" s="349">
      <c r="A18" s="365" t="n">
        <v>0</v>
      </c>
      <c r="B18" s="422" t="inlineStr">
        <is>
          <t>&gt; 5 years and &lt;= 10 years</t>
        </is>
      </c>
      <c r="C18" s="423" t="n"/>
      <c r="D18" s="424" t="n">
        <v>72248.715924</v>
      </c>
      <c r="E18" s="425" t="n">
        <v>100407.54659286</v>
      </c>
      <c r="F18" s="424" t="n">
        <v>66093.30594000001</v>
      </c>
      <c r="G18" s="425" t="n">
        <v>107712.45376541</v>
      </c>
    </row>
    <row customHeight="1" ht="12.8" r="19" s="349">
      <c r="A19" s="365" t="n">
        <v>0</v>
      </c>
      <c r="B19" s="422" t="inlineStr">
        <is>
          <t>&gt; 10 years</t>
        </is>
      </c>
      <c r="C19" s="423" t="n"/>
      <c r="D19" s="424" t="n">
        <v>33818.559538</v>
      </c>
      <c r="E19" s="425" t="n">
        <v>44363.50779191</v>
      </c>
      <c r="F19" s="424" t="n">
        <v>32854.732025</v>
      </c>
      <c r="G19" s="425" t="n">
        <v>44293.30672558</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11582.331612</v>
      </c>
      <c r="E24" s="425" t="n">
        <v>9839.421716000001</v>
      </c>
      <c r="F24" s="424" t="n">
        <v>7574.921603</v>
      </c>
      <c r="G24" s="425" t="n">
        <v>8316.889378</v>
      </c>
    </row>
    <row customHeight="1" ht="12.8" r="25" s="349">
      <c r="A25" s="365" t="n">
        <v>1</v>
      </c>
      <c r="B25" s="422" t="inlineStr">
        <is>
          <t>&gt; 0,5 years and &lt;= 1 year</t>
        </is>
      </c>
      <c r="C25" s="423" t="n"/>
      <c r="D25" s="424" t="n">
        <v>12559.400066</v>
      </c>
      <c r="E25" s="425" t="n">
        <v>8963.458613160001</v>
      </c>
      <c r="F25" s="424" t="n">
        <v>6244.12148</v>
      </c>
      <c r="G25" s="425" t="n">
        <v>6804.085174</v>
      </c>
    </row>
    <row customHeight="1" ht="12.8" r="26" s="349">
      <c r="A26" s="365" t="n">
        <v>1</v>
      </c>
      <c r="B26" s="422" t="inlineStr">
        <is>
          <t>&gt; 1  year and &lt;= 1,5 years</t>
        </is>
      </c>
      <c r="C26" s="423" t="n"/>
      <c r="D26" s="424" t="n">
        <v>6726.172113</v>
      </c>
      <c r="E26" s="425" t="n">
        <v>7079.35539</v>
      </c>
      <c r="F26" s="424" t="n">
        <v>10448.26585</v>
      </c>
      <c r="G26" s="425" t="n">
        <v>6973.983308</v>
      </c>
    </row>
    <row customHeight="1" ht="12.8" r="27" s="349">
      <c r="A27" s="365" t="n">
        <v>1</v>
      </c>
      <c r="B27" s="422" t="inlineStr">
        <is>
          <t>&gt; 1,5 years and &lt;= 2 years</t>
        </is>
      </c>
      <c r="C27" s="422" t="n"/>
      <c r="D27" s="426" t="n">
        <v>7794.969</v>
      </c>
      <c r="E27" s="427" t="n">
        <v>6943.421039</v>
      </c>
      <c r="F27" s="426" t="n">
        <v>11929.53507</v>
      </c>
      <c r="G27" s="427" t="n">
        <v>7294.852132</v>
      </c>
    </row>
    <row customHeight="1" ht="12.8" r="28" s="349">
      <c r="A28" s="365" t="n">
        <v>1</v>
      </c>
      <c r="B28" s="422" t="inlineStr">
        <is>
          <t>&gt; 2 years and &lt;= 3 years</t>
        </is>
      </c>
      <c r="C28" s="422" t="n"/>
      <c r="D28" s="426" t="n">
        <v>14052.439465</v>
      </c>
      <c r="E28" s="427" t="n">
        <v>12453.24305032</v>
      </c>
      <c r="F28" s="426" t="n">
        <v>13639.113388</v>
      </c>
      <c r="G28" s="427" t="n">
        <v>12873.645173</v>
      </c>
    </row>
    <row customHeight="1" ht="12.8" r="29" s="349">
      <c r="A29" s="365" t="n">
        <v>1</v>
      </c>
      <c r="B29" s="422" t="inlineStr">
        <is>
          <t>&gt; 3 years and &lt;= 4 years</t>
        </is>
      </c>
      <c r="C29" s="422" t="n"/>
      <c r="D29" s="426" t="n">
        <v>11545.712764</v>
      </c>
      <c r="E29" s="427" t="n">
        <v>11676.327663</v>
      </c>
      <c r="F29" s="426" t="n">
        <v>12256.409017</v>
      </c>
      <c r="G29" s="427" t="n">
        <v>11493.295018</v>
      </c>
    </row>
    <row customHeight="1" ht="12.8" r="30" s="349">
      <c r="A30" s="365" t="n">
        <v>1</v>
      </c>
      <c r="B30" s="422" t="inlineStr">
        <is>
          <t>&gt; 4 years and &lt;= 5 years</t>
        </is>
      </c>
      <c r="C30" s="422" t="n"/>
      <c r="D30" s="426" t="n">
        <v>9252.910189</v>
      </c>
      <c r="E30" s="427" t="n">
        <v>12466.664827</v>
      </c>
      <c r="F30" s="426" t="n">
        <v>11507.325554</v>
      </c>
      <c r="G30" s="427" t="n">
        <v>10686.013336</v>
      </c>
    </row>
    <row customHeight="1" ht="12.8" r="31" s="349">
      <c r="A31" s="365" t="n">
        <v>1</v>
      </c>
      <c r="B31" s="422" t="inlineStr">
        <is>
          <t>&gt; 5 years and &lt;= 10 years</t>
        </is>
      </c>
      <c r="C31" s="423" t="n"/>
      <c r="D31" s="424" t="n">
        <v>27736.755722</v>
      </c>
      <c r="E31" s="425" t="n">
        <v>38704.18311</v>
      </c>
      <c r="F31" s="424" t="n">
        <v>30551.343359</v>
      </c>
      <c r="G31" s="425" t="n">
        <v>42659.9324</v>
      </c>
    </row>
    <row customHeight="1" ht="12.8" r="32" s="349">
      <c r="A32" s="365" t="n">
        <v>1</v>
      </c>
      <c r="B32" s="422" t="inlineStr">
        <is>
          <t>&gt; 10 years</t>
        </is>
      </c>
      <c r="C32" s="423" t="n"/>
      <c r="D32" s="426" t="n">
        <v>21922.265043</v>
      </c>
      <c r="E32" s="427" t="n">
        <v>44526.930805</v>
      </c>
      <c r="F32" s="426" t="n">
        <v>22631.201379</v>
      </c>
      <c r="G32" s="427" t="n">
        <v>45165.569922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55</v>
      </c>
      <c r="E37" s="425" t="n">
        <v>380</v>
      </c>
      <c r="F37" s="424" t="n">
        <v>350</v>
      </c>
      <c r="G37" s="425" t="n">
        <v>407.5</v>
      </c>
    </row>
    <row customHeight="1" ht="12.8" r="38" s="349">
      <c r="A38" s="365" t="n">
        <v>2</v>
      </c>
      <c r="B38" s="422" t="inlineStr">
        <is>
          <t>&gt; 0,5 years and &lt;= 1 year</t>
        </is>
      </c>
      <c r="C38" s="423" t="n"/>
      <c r="D38" s="424" t="n">
        <v>273</v>
      </c>
      <c r="E38" s="425" t="n">
        <v>354.3</v>
      </c>
      <c r="F38" s="424" t="n">
        <v>375.5</v>
      </c>
      <c r="G38" s="425" t="n">
        <v>232.5</v>
      </c>
    </row>
    <row customHeight="1" ht="12.8" r="39" s="349">
      <c r="A39" s="365" t="n">
        <v>2</v>
      </c>
      <c r="B39" s="422" t="inlineStr">
        <is>
          <t>&gt; 1  year and &lt;= 1,5 years</t>
        </is>
      </c>
      <c r="C39" s="423" t="n"/>
      <c r="D39" s="424" t="n">
        <v>260</v>
      </c>
      <c r="E39" s="425" t="n">
        <v>299.5</v>
      </c>
      <c r="F39" s="424" t="n">
        <v>130</v>
      </c>
      <c r="G39" s="425" t="n">
        <v>422.6</v>
      </c>
    </row>
    <row customHeight="1" ht="12.8" r="40" s="349">
      <c r="A40" s="365" t="n">
        <v>2</v>
      </c>
      <c r="B40" s="422" t="inlineStr">
        <is>
          <t>&gt; 1,5 years and &lt;= 2 years</t>
        </is>
      </c>
      <c r="C40" s="422" t="n"/>
      <c r="D40" s="426" t="n">
        <v>400</v>
      </c>
      <c r="E40" s="427" t="n">
        <v>312.4</v>
      </c>
      <c r="F40" s="426" t="n">
        <v>273</v>
      </c>
      <c r="G40" s="427" t="n">
        <v>280.7</v>
      </c>
    </row>
    <row customHeight="1" ht="12.8" r="41" s="349">
      <c r="A41" s="365" t="n">
        <v>2</v>
      </c>
      <c r="B41" s="422" t="inlineStr">
        <is>
          <t>&gt; 2 years and &lt;= 3 years</t>
        </is>
      </c>
      <c r="C41" s="422" t="n"/>
      <c r="D41" s="426" t="n">
        <v>805</v>
      </c>
      <c r="E41" s="427" t="n">
        <v>492.4</v>
      </c>
      <c r="F41" s="426" t="n">
        <v>660</v>
      </c>
      <c r="G41" s="427" t="n">
        <v>470.5</v>
      </c>
    </row>
    <row customHeight="1" ht="12.8" r="42" s="349">
      <c r="A42" s="365" t="n">
        <v>2</v>
      </c>
      <c r="B42" s="422" t="inlineStr">
        <is>
          <t>&gt; 3 years and &lt;= 4 years</t>
        </is>
      </c>
      <c r="C42" s="422" t="n"/>
      <c r="D42" s="426" t="n">
        <v>394</v>
      </c>
      <c r="E42" s="427" t="n">
        <v>519.4</v>
      </c>
      <c r="F42" s="426" t="n">
        <v>305</v>
      </c>
      <c r="G42" s="427" t="n">
        <v>328.7</v>
      </c>
    </row>
    <row customHeight="1" ht="12.8" r="43" s="349">
      <c r="A43" s="365" t="n">
        <v>2</v>
      </c>
      <c r="B43" s="422" t="inlineStr">
        <is>
          <t>&gt; 4 years and &lt;= 5 years</t>
        </is>
      </c>
      <c r="C43" s="422" t="n"/>
      <c r="D43" s="426" t="n">
        <v>0</v>
      </c>
      <c r="E43" s="427" t="n">
        <v>102.7</v>
      </c>
      <c r="F43" s="426" t="n">
        <v>44</v>
      </c>
      <c r="G43" s="427" t="n">
        <v>188.7</v>
      </c>
    </row>
    <row customHeight="1" ht="12.8" r="44" s="349">
      <c r="A44" s="365" t="n">
        <v>2</v>
      </c>
      <c r="B44" s="422" t="inlineStr">
        <is>
          <t>&gt; 5 years and &lt;= 10 years</t>
        </is>
      </c>
      <c r="C44" s="423" t="n"/>
      <c r="D44" s="424" t="n">
        <v>0</v>
      </c>
      <c r="E44" s="425" t="n">
        <v>127</v>
      </c>
      <c r="F44" s="424" t="n">
        <v>0</v>
      </c>
      <c r="G44" s="425" t="n">
        <v>55.8</v>
      </c>
    </row>
    <row customHeight="1" ht="12.8" r="45" s="349">
      <c r="A45" s="365" t="n">
        <v>2</v>
      </c>
      <c r="B45" s="422" t="inlineStr">
        <is>
          <t>&gt; 10 years</t>
        </is>
      </c>
      <c r="C45" s="423" t="n"/>
      <c r="D45" s="426" t="n">
        <v>0</v>
      </c>
      <c r="E45" s="427" t="n">
        <v>0</v>
      </c>
      <c r="F45" s="426" t="n">
        <v>0</v>
      </c>
      <c r="G45" s="427" t="n">
        <v>100</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E14" activeCellId="0" pane="topLeft" sqref="E14"/>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109899.06084967</v>
      </c>
      <c r="E9" s="438" t="n">
        <v>115357.33719983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30903.54772308</v>
      </c>
      <c r="E10" s="440" t="n">
        <v>28924.52155163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44487.36969453</v>
      </c>
      <c r="E11" s="440" t="n">
        <v>45941.258866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124180.77569819</v>
      </c>
      <c r="E12" s="440" t="n">
        <v>122619.901329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26076.56184848</v>
      </c>
      <c r="E21" s="425" t="n">
        <v>26592.202407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49058.634505</v>
      </c>
      <c r="E22" s="440" t="n">
        <v>51197.029724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76006.59674199999</v>
      </c>
      <c r="E23" s="446" t="n">
        <v>73315.722085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326.1</v>
      </c>
      <c r="E34" s="440" t="n">
        <v>301.1</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2037.6</v>
      </c>
      <c r="E35" s="446" t="n">
        <v>1588.1</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35797.78641229</v>
      </c>
      <c r="H16" s="490" t="n">
        <v>84947.78251688</v>
      </c>
      <c r="I16" s="490" t="n">
        <v>68267.28740361999</v>
      </c>
      <c r="J16" s="490" t="n">
        <v>547.182881</v>
      </c>
      <c r="K16" s="490" t="n">
        <v>142.00297472</v>
      </c>
      <c r="L16" s="490">
        <f>SUM(M16:R16)</f>
        <v/>
      </c>
      <c r="M16" s="490" t="n">
        <v>61558.14737424</v>
      </c>
      <c r="N16" s="490" t="n">
        <v>29980.53778146</v>
      </c>
      <c r="O16" s="490" t="n">
        <v>4440.94215433</v>
      </c>
      <c r="P16" s="490" t="n">
        <v>21803.63116197</v>
      </c>
      <c r="Q16" s="490" t="n">
        <v>1622.646531</v>
      </c>
      <c r="R16" s="490" t="n">
        <v>362.97849996</v>
      </c>
      <c r="S16" s="491" t="n">
        <v>25.20019904</v>
      </c>
      <c r="T16" s="490" t="n">
        <v>26.907</v>
      </c>
    </row>
    <row customHeight="1" ht="12.75" r="17" s="349">
      <c r="B17" s="348" t="n"/>
      <c r="C17" s="484" t="n"/>
      <c r="D17" s="484">
        <f>"year "&amp;(AktJahr-1)</f>
        <v/>
      </c>
      <c r="E17" s="492">
        <f>F17+L17</f>
        <v/>
      </c>
      <c r="F17" s="492">
        <f>SUM(G17:K17)</f>
        <v/>
      </c>
      <c r="G17" s="492" t="n">
        <v>34598.01569144</v>
      </c>
      <c r="H17" s="492" t="n">
        <v>85947.93425699</v>
      </c>
      <c r="I17" s="492" t="n">
        <v>70546.67578616001</v>
      </c>
      <c r="J17" s="492" t="n">
        <v>678.13323</v>
      </c>
      <c r="K17" s="492" t="n">
        <v>104.00039421</v>
      </c>
      <c r="L17" s="492">
        <f>SUM(M17:R17)</f>
        <v/>
      </c>
      <c r="M17" s="492" t="n">
        <v>59927.66268667</v>
      </c>
      <c r="N17" s="492" t="n">
        <v>31924.931865</v>
      </c>
      <c r="O17" s="492" t="n">
        <v>4165.77020047</v>
      </c>
      <c r="P17" s="492" t="n">
        <v>22587.29352232</v>
      </c>
      <c r="Q17" s="492" t="n">
        <v>1972.369984</v>
      </c>
      <c r="R17" s="492" t="n">
        <v>391.37624464</v>
      </c>
      <c r="S17" s="493" t="n">
        <v>11.17401</v>
      </c>
      <c r="T17" s="492" t="n">
        <v>12.708</v>
      </c>
    </row>
    <row customHeight="1" ht="12.8" r="18" s="349">
      <c r="B18" s="361" t="inlineStr">
        <is>
          <t>DE</t>
        </is>
      </c>
      <c r="C18" s="488" t="inlineStr">
        <is>
          <t>Germany</t>
        </is>
      </c>
      <c r="D18" s="489">
        <f>$D$16</f>
        <v/>
      </c>
      <c r="E18" s="490">
        <f>F18+L18</f>
        <v/>
      </c>
      <c r="F18" s="490">
        <f>SUM(G18:K18)</f>
        <v/>
      </c>
      <c r="G18" s="490" t="n">
        <v>34143.29937929</v>
      </c>
      <c r="H18" s="490" t="n">
        <v>82067.93832587999</v>
      </c>
      <c r="I18" s="490" t="n">
        <v>63176.06199662</v>
      </c>
      <c r="J18" s="490" t="n">
        <v>547.182881</v>
      </c>
      <c r="K18" s="490" t="n">
        <v>142.00297472</v>
      </c>
      <c r="L18" s="490">
        <f>SUM(M18:R18)</f>
        <v/>
      </c>
      <c r="M18" s="490" t="n">
        <v>34359.53796124</v>
      </c>
      <c r="N18" s="490" t="n">
        <v>19819.83016846</v>
      </c>
      <c r="O18" s="490" t="n">
        <v>2858.71415433</v>
      </c>
      <c r="P18" s="490" t="n">
        <v>14640.41915297</v>
      </c>
      <c r="Q18" s="490" t="n">
        <v>1413.404309</v>
      </c>
      <c r="R18" s="490" t="n">
        <v>359.77849996</v>
      </c>
      <c r="S18" s="491" t="n">
        <v>12.00019104</v>
      </c>
      <c r="T18" s="490" t="n">
        <v>13.907</v>
      </c>
    </row>
    <row customHeight="1" ht="12.8" r="19" s="349">
      <c r="B19" s="348" t="n"/>
      <c r="C19" s="484" t="n"/>
      <c r="D19" s="484">
        <f>$D$17</f>
        <v/>
      </c>
      <c r="E19" s="492">
        <f>F19+L19</f>
        <v/>
      </c>
      <c r="F19" s="492">
        <f>SUM(G19:K19)</f>
        <v/>
      </c>
      <c r="G19" s="492" t="n">
        <v>33265.94978644</v>
      </c>
      <c r="H19" s="492" t="n">
        <v>83391.35886399</v>
      </c>
      <c r="I19" s="492" t="n">
        <v>65896.10943916001</v>
      </c>
      <c r="J19" s="492" t="n">
        <v>544.73323</v>
      </c>
      <c r="K19" s="492" t="n">
        <v>97.40039421</v>
      </c>
      <c r="L19" s="492">
        <f>SUM(M19:R19)</f>
        <v/>
      </c>
      <c r="M19" s="492" t="n">
        <v>34246.25808567</v>
      </c>
      <c r="N19" s="492" t="n">
        <v>20864.249602</v>
      </c>
      <c r="O19" s="492" t="n">
        <v>2749.35020547</v>
      </c>
      <c r="P19" s="492" t="n">
        <v>15839.97057332</v>
      </c>
      <c r="Q19" s="492" t="n">
        <v>1714.069984</v>
      </c>
      <c r="R19" s="492" t="n">
        <v>391.37624464</v>
      </c>
      <c r="S19" s="493" t="n">
        <v>9.888001000000001</v>
      </c>
      <c r="T19" s="492" t="n">
        <v>11.41</v>
      </c>
    </row>
    <row customHeight="1" ht="12.8" r="20" s="349">
      <c r="B20" s="494" t="inlineStr">
        <is>
          <t>AT</t>
        </is>
      </c>
      <c r="C20" s="488" t="inlineStr">
        <is>
          <t>Austria</t>
        </is>
      </c>
      <c r="D20" s="489">
        <f>$D$16</f>
        <v/>
      </c>
      <c r="E20" s="490">
        <f>F20+L20</f>
        <v/>
      </c>
      <c r="F20" s="490">
        <f>SUM(G20:K20)</f>
        <v/>
      </c>
      <c r="G20" s="490" t="n">
        <v>9.663</v>
      </c>
      <c r="H20" s="490" t="n">
        <v>20.802</v>
      </c>
      <c r="I20" s="490" t="n">
        <v>24.924</v>
      </c>
      <c r="J20" s="490" t="n">
        <v>0</v>
      </c>
      <c r="K20" s="490" t="n">
        <v>0</v>
      </c>
      <c r="L20" s="490">
        <f>SUM(M20:R20)</f>
        <v/>
      </c>
      <c r="M20" s="490" t="n">
        <v>332.538</v>
      </c>
      <c r="N20" s="490" t="n">
        <v>423.204</v>
      </c>
      <c r="O20" s="490" t="n">
        <v>8</v>
      </c>
      <c r="P20" s="490" t="n">
        <v>98.52500000000001</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24.6</v>
      </c>
      <c r="J21" s="492" t="n">
        <v>0</v>
      </c>
      <c r="K21" s="492" t="n">
        <v>0</v>
      </c>
      <c r="L21" s="492">
        <f>SUM(M21:R21)</f>
        <v/>
      </c>
      <c r="M21" s="492" t="n">
        <v>382.438</v>
      </c>
      <c r="N21" s="492" t="n">
        <v>448.866</v>
      </c>
      <c r="O21" s="492" t="n">
        <v>8</v>
      </c>
      <c r="P21" s="492" t="n">
        <v>94.98</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0.026526</v>
      </c>
      <c r="I22" s="490" t="n">
        <v>7.5</v>
      </c>
      <c r="J22" s="490" t="n">
        <v>0</v>
      </c>
      <c r="K22" s="490" t="n">
        <v>0</v>
      </c>
      <c r="L22" s="490">
        <f>SUM(M22:R22)</f>
        <v/>
      </c>
      <c r="M22" s="490" t="n">
        <v>578.088538</v>
      </c>
      <c r="N22" s="490" t="n">
        <v>99.16</v>
      </c>
      <c r="O22" s="490" t="n">
        <v>10</v>
      </c>
      <c r="P22" s="490" t="n">
        <v>58.1</v>
      </c>
      <c r="Q22" s="490" t="n">
        <v>0</v>
      </c>
      <c r="R22" s="490" t="n">
        <v>0</v>
      </c>
      <c r="S22" s="491" t="n">
        <v>0</v>
      </c>
      <c r="T22" s="490" t="n">
        <v>0</v>
      </c>
    </row>
    <row customHeight="1" ht="12.8" r="23" s="349">
      <c r="B23" s="348" t="n"/>
      <c r="C23" s="484" t="n"/>
      <c r="D23" s="484">
        <f>$D$17</f>
        <v/>
      </c>
      <c r="E23" s="492">
        <f>F23+L23</f>
        <v/>
      </c>
      <c r="F23" s="492">
        <f>SUM(G23:K23)</f>
        <v/>
      </c>
      <c r="G23" s="492" t="n">
        <v>0</v>
      </c>
      <c r="H23" s="492" t="n">
        <v>0.029573</v>
      </c>
      <c r="I23" s="492" t="n">
        <v>7.5</v>
      </c>
      <c r="J23" s="492" t="n">
        <v>0</v>
      </c>
      <c r="K23" s="492" t="n">
        <v>6.600000000000001</v>
      </c>
      <c r="L23" s="492">
        <f>SUM(M23:R23)</f>
        <v/>
      </c>
      <c r="M23" s="492" t="n">
        <v>641.0484750000001</v>
      </c>
      <c r="N23" s="492" t="n">
        <v>99.16</v>
      </c>
      <c r="O23" s="492" t="n">
        <v>8.199999999999999</v>
      </c>
      <c r="P23" s="492" t="n">
        <v>58.1</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627.36397</v>
      </c>
      <c r="N28" s="490" t="n">
        <v>251.312976</v>
      </c>
      <c r="O28" s="490" t="n">
        <v>112.7</v>
      </c>
      <c r="P28" s="490" t="n">
        <v>55.2</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547.82397</v>
      </c>
      <c r="N29" s="492" t="n">
        <v>282.576976</v>
      </c>
      <c r="O29" s="492" t="n">
        <v>108.7</v>
      </c>
      <c r="P29" s="492" t="n">
        <v>55.2</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47.3</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0.7</v>
      </c>
      <c r="O31" s="492" t="n">
        <v>21.9</v>
      </c>
      <c r="P31" s="492" t="n">
        <v>13.9</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18.7</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18.7</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12.2</v>
      </c>
      <c r="J34" s="490" t="n">
        <v>0</v>
      </c>
      <c r="K34" s="490" t="n">
        <v>0</v>
      </c>
      <c r="L34" s="490">
        <f>SUM(M34:R34)</f>
        <v/>
      </c>
      <c r="M34" s="490" t="n">
        <v>350.7</v>
      </c>
      <c r="N34" s="490" t="n">
        <v>454.6</v>
      </c>
      <c r="O34" s="490" t="n">
        <v>35.3</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26.2</v>
      </c>
      <c r="J35" s="492" t="n">
        <v>0</v>
      </c>
      <c r="K35" s="492" t="n">
        <v>0</v>
      </c>
      <c r="L35" s="492">
        <f>SUM(M35:R35)</f>
        <v/>
      </c>
      <c r="M35" s="492" t="n">
        <v>280.1</v>
      </c>
      <c r="N35" s="492" t="n">
        <v>451.6</v>
      </c>
      <c r="O35" s="492" t="n">
        <v>35.3</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4.117833</v>
      </c>
      <c r="H36" s="490" t="n">
        <v>13.085073</v>
      </c>
      <c r="I36" s="490" t="n">
        <v>216.66</v>
      </c>
      <c r="J36" s="490" t="n">
        <v>0</v>
      </c>
      <c r="K36" s="490" t="n">
        <v>0</v>
      </c>
      <c r="L36" s="490">
        <f>SUM(M36:R36)</f>
        <v/>
      </c>
      <c r="M36" s="490" t="n">
        <v>7300.255891</v>
      </c>
      <c r="N36" s="490" t="n">
        <v>1434.816857</v>
      </c>
      <c r="O36" s="490" t="n">
        <v>166.52</v>
      </c>
      <c r="P36" s="490" t="n">
        <v>764.659767</v>
      </c>
      <c r="Q36" s="490" t="n">
        <v>192.386</v>
      </c>
      <c r="R36" s="490" t="n">
        <v>0</v>
      </c>
      <c r="S36" s="491" t="n">
        <v>0</v>
      </c>
      <c r="T36" s="490" t="n">
        <v>0</v>
      </c>
    </row>
    <row customHeight="1" ht="12.8" r="37" s="349">
      <c r="B37" s="348" t="n"/>
      <c r="C37" s="484" t="n"/>
      <c r="D37" s="484">
        <f>$D$17</f>
        <v/>
      </c>
      <c r="E37" s="492">
        <f>F37+L37</f>
        <v/>
      </c>
      <c r="F37" s="492">
        <f>SUM(G37:K37)</f>
        <v/>
      </c>
      <c r="G37" s="492" t="n">
        <v>0.324705</v>
      </c>
      <c r="H37" s="492" t="n">
        <v>0.57104</v>
      </c>
      <c r="I37" s="492" t="n">
        <v>230.22</v>
      </c>
      <c r="J37" s="492" t="n">
        <v>0</v>
      </c>
      <c r="K37" s="492" t="n">
        <v>0</v>
      </c>
      <c r="L37" s="492">
        <f>SUM(M37:R37)</f>
        <v/>
      </c>
      <c r="M37" s="492" t="n">
        <v>6919.071398</v>
      </c>
      <c r="N37" s="492" t="n">
        <v>1663.157173</v>
      </c>
      <c r="O37" s="492" t="n">
        <v>156.1</v>
      </c>
      <c r="P37" s="492" t="n">
        <v>729.600767</v>
      </c>
      <c r="Q37" s="492" t="n">
        <v>229.9</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161.4</v>
      </c>
      <c r="J38" s="490" t="n">
        <v>0</v>
      </c>
      <c r="K38" s="490" t="n">
        <v>0</v>
      </c>
      <c r="L38" s="490">
        <f>SUM(M38:R38)</f>
        <v/>
      </c>
      <c r="M38" s="490" t="n">
        <v>2644.055048</v>
      </c>
      <c r="N38" s="490" t="n">
        <v>1051.02209</v>
      </c>
      <c r="O38" s="490" t="n">
        <v>296</v>
      </c>
      <c r="P38" s="490" t="n">
        <v>1436.128809</v>
      </c>
      <c r="Q38" s="490" t="n">
        <v>7.928222</v>
      </c>
      <c r="R38" s="490" t="n">
        <v>3.2</v>
      </c>
      <c r="S38" s="491" t="n">
        <v>0</v>
      </c>
      <c r="T38" s="490" t="n">
        <v>0</v>
      </c>
    </row>
    <row customHeight="1" ht="12.8" r="39" s="349">
      <c r="B39" s="348" t="n"/>
      <c r="C39" s="484" t="n"/>
      <c r="D39" s="484">
        <f>$D$17</f>
        <v/>
      </c>
      <c r="E39" s="492">
        <f>F39+L39</f>
        <v/>
      </c>
      <c r="F39" s="492">
        <f>SUM(G39:K39)</f>
        <v/>
      </c>
      <c r="G39" s="492" t="n">
        <v>0</v>
      </c>
      <c r="H39" s="492" t="n">
        <v>0</v>
      </c>
      <c r="I39" s="492" t="n">
        <v>230.5</v>
      </c>
      <c r="J39" s="492" t="n">
        <v>59.2</v>
      </c>
      <c r="K39" s="492" t="n">
        <v>0</v>
      </c>
      <c r="L39" s="492">
        <f>SUM(M39:R39)</f>
        <v/>
      </c>
      <c r="M39" s="492" t="n">
        <v>3247.449724</v>
      </c>
      <c r="N39" s="492" t="n">
        <v>1778.778163</v>
      </c>
      <c r="O39" s="492" t="n">
        <v>352.7</v>
      </c>
      <c r="P39" s="492" t="n">
        <v>1678.55819</v>
      </c>
      <c r="Q39" s="492" t="n">
        <v>22.2</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78</v>
      </c>
      <c r="N42" s="490" t="n">
        <v>49</v>
      </c>
      <c r="O42" s="490" t="n">
        <v>0</v>
      </c>
      <c r="P42" s="490" t="n">
        <v>12</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56</v>
      </c>
      <c r="N43" s="492" t="n">
        <v>49</v>
      </c>
      <c r="O43" s="492" t="n">
        <v>0</v>
      </c>
      <c r="P43" s="492" t="n">
        <v>12</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82.59999999999999</v>
      </c>
      <c r="N45" s="492" t="n">
        <v>33.9</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305.618</v>
      </c>
      <c r="N46" s="490" t="n">
        <v>454.52</v>
      </c>
      <c r="O46" s="490" t="n">
        <v>30.6</v>
      </c>
      <c r="P46" s="490" t="n">
        <v>141.8</v>
      </c>
      <c r="Q46" s="490" t="n">
        <v>8.928000000000001</v>
      </c>
      <c r="R46" s="490" t="n">
        <v>0</v>
      </c>
      <c r="S46" s="491" t="n">
        <v>0.1</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366.928</v>
      </c>
      <c r="N47" s="492" t="n">
        <v>580.79</v>
      </c>
      <c r="O47" s="492" t="n">
        <v>23.3</v>
      </c>
      <c r="P47" s="492" t="n">
        <v>107.82</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463.619</v>
      </c>
      <c r="N52" s="490" t="n">
        <v>0</v>
      </c>
      <c r="O52" s="490" t="n">
        <v>0</v>
      </c>
      <c r="P52" s="490" t="n">
        <v>31.5</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437.1</v>
      </c>
      <c r="N53" s="492" t="n">
        <v>0</v>
      </c>
      <c r="O53" s="492" t="n">
        <v>0</v>
      </c>
      <c r="P53" s="492" t="n">
        <v>31.5</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62.9992</v>
      </c>
      <c r="H56" s="490" t="n">
        <v>188.824592</v>
      </c>
      <c r="I56" s="490" t="n">
        <v>1788.307361</v>
      </c>
      <c r="J56" s="490" t="n">
        <v>0</v>
      </c>
      <c r="K56" s="490" t="n">
        <v>0</v>
      </c>
      <c r="L56" s="490">
        <f>SUM(M56:R56)</f>
        <v/>
      </c>
      <c r="M56" s="490" t="n">
        <v>3302.828165</v>
      </c>
      <c r="N56" s="490" t="n">
        <v>1497.221421</v>
      </c>
      <c r="O56" s="490" t="n">
        <v>172.508</v>
      </c>
      <c r="P56" s="490" t="n">
        <v>1445.773781</v>
      </c>
      <c r="Q56" s="490" t="n">
        <v>0</v>
      </c>
      <c r="R56" s="490" t="n">
        <v>0</v>
      </c>
      <c r="S56" s="491" t="n">
        <v>0</v>
      </c>
      <c r="T56" s="490" t="n">
        <v>0</v>
      </c>
    </row>
    <row customHeight="1" ht="12.8" r="57" s="349">
      <c r="B57" s="348" t="n"/>
      <c r="C57" s="484" t="n"/>
      <c r="D57" s="484">
        <f>$D$17</f>
        <v/>
      </c>
      <c r="E57" s="492">
        <f>F57+L57</f>
        <v/>
      </c>
      <c r="F57" s="492">
        <f>SUM(G57:K57)</f>
        <v/>
      </c>
      <c r="G57" s="492" t="n">
        <v>4.9992</v>
      </c>
      <c r="H57" s="492" t="n">
        <v>212.68478</v>
      </c>
      <c r="I57" s="492" t="n">
        <v>1700.630727</v>
      </c>
      <c r="J57" s="492" t="n">
        <v>74.2</v>
      </c>
      <c r="K57" s="492" t="n">
        <v>0</v>
      </c>
      <c r="L57" s="492">
        <f>SUM(M57:R57)</f>
        <v/>
      </c>
      <c r="M57" s="492" t="n">
        <v>3308.049147</v>
      </c>
      <c r="N57" s="492" t="n">
        <v>1376.986597</v>
      </c>
      <c r="O57" s="492" t="n">
        <v>119.419995</v>
      </c>
      <c r="P57" s="492" t="n">
        <v>1434.194008</v>
      </c>
      <c r="Q57" s="492" t="n">
        <v>6.2</v>
      </c>
      <c r="R57" s="492" t="n">
        <v>0</v>
      </c>
      <c r="S57" s="493" t="n">
        <v>9e-06</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1992.384441</v>
      </c>
      <c r="N58" s="490" t="n">
        <v>1579.090862</v>
      </c>
      <c r="O58" s="490" t="n">
        <v>401.7</v>
      </c>
      <c r="P58" s="490" t="n">
        <v>513.129925</v>
      </c>
      <c r="Q58" s="490" t="n">
        <v>0</v>
      </c>
      <c r="R58" s="490" t="n">
        <v>0</v>
      </c>
      <c r="S58" s="491" t="n">
        <v>8e-06</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1797.771127</v>
      </c>
      <c r="N59" s="492" t="n">
        <v>1624.403956</v>
      </c>
      <c r="O59" s="492" t="n">
        <v>273.6</v>
      </c>
      <c r="P59" s="492" t="n">
        <v>418.899925</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23.66</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110</v>
      </c>
      <c r="N62" s="490" t="n">
        <v>33</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110</v>
      </c>
      <c r="N63" s="492" t="n">
        <v>33</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24.399</v>
      </c>
      <c r="O64" s="490" t="n">
        <v>0</v>
      </c>
      <c r="P64" s="490" t="n">
        <v>66</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24.828</v>
      </c>
      <c r="O65" s="492" t="n">
        <v>0</v>
      </c>
      <c r="P65" s="492" t="n">
        <v>64</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44</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45</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8.52</v>
      </c>
      <c r="J68" s="490" t="n">
        <v>0</v>
      </c>
      <c r="K68" s="490" t="n">
        <v>0</v>
      </c>
      <c r="L68" s="490">
        <f>SUM(M68:R68)</f>
        <v/>
      </c>
      <c r="M68" s="490" t="n">
        <v>298.575</v>
      </c>
      <c r="N68" s="490" t="n">
        <v>1317.969</v>
      </c>
      <c r="O68" s="490" t="n">
        <v>82.8</v>
      </c>
      <c r="P68" s="490" t="n">
        <v>103</v>
      </c>
      <c r="Q68" s="490" t="n">
        <v>0</v>
      </c>
      <c r="R68" s="490" t="n">
        <v>0</v>
      </c>
      <c r="S68" s="491" t="n">
        <v>13.1</v>
      </c>
      <c r="T68" s="490" t="n">
        <v>13</v>
      </c>
    </row>
    <row customHeight="1" ht="12.8" r="69" s="349">
      <c r="B69" s="348" t="n"/>
      <c r="C69" s="484" t="n"/>
      <c r="D69" s="484">
        <f>$D$17</f>
        <v/>
      </c>
      <c r="E69" s="492">
        <f>F69+L69</f>
        <v/>
      </c>
      <c r="F69" s="492">
        <f>SUM(G69:K69)</f>
        <v/>
      </c>
      <c r="G69" s="492" t="n">
        <v>0</v>
      </c>
      <c r="H69" s="492" t="n">
        <v>0</v>
      </c>
      <c r="I69" s="492" t="n">
        <v>7.668</v>
      </c>
      <c r="J69" s="492" t="n">
        <v>0</v>
      </c>
      <c r="K69" s="492" t="n">
        <v>0</v>
      </c>
      <c r="L69" s="492">
        <f>SUM(M69:R69)</f>
        <v/>
      </c>
      <c r="M69" s="492" t="n">
        <v>309.793</v>
      </c>
      <c r="N69" s="492" t="n">
        <v>1090.399</v>
      </c>
      <c r="O69" s="492" t="n">
        <v>80.2</v>
      </c>
      <c r="P69" s="492" t="n">
        <v>75.59999999999999</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28</v>
      </c>
      <c r="J70" s="490" t="n">
        <v>0</v>
      </c>
      <c r="K70" s="490" t="n">
        <v>0</v>
      </c>
      <c r="L70" s="490">
        <f>SUM(M70:R70)</f>
        <v/>
      </c>
      <c r="M70" s="490" t="n">
        <v>525.4</v>
      </c>
      <c r="N70" s="490" t="n">
        <v>482.885538</v>
      </c>
      <c r="O70" s="490" t="n">
        <v>160.3</v>
      </c>
      <c r="P70" s="490" t="n">
        <v>150.006727</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551.6</v>
      </c>
      <c r="N71" s="492" t="n">
        <v>558.274238</v>
      </c>
      <c r="O71" s="492" t="n">
        <v>144.9</v>
      </c>
      <c r="P71" s="492" t="n">
        <v>147.068359</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117.897722</v>
      </c>
      <c r="N72" s="490" t="n">
        <v>63.463687</v>
      </c>
      <c r="O72" s="490" t="n">
        <v>0</v>
      </c>
      <c r="P72" s="490" t="n">
        <v>370.3</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99.19691</v>
      </c>
      <c r="N73" s="492" t="n">
        <v>57.87257</v>
      </c>
      <c r="O73" s="492" t="n">
        <v>0</v>
      </c>
      <c r="P73" s="492" t="n">
        <v>337.7</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62</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63.1</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1577.707</v>
      </c>
      <c r="H82" s="490" t="n">
        <v>2657.106</v>
      </c>
      <c r="I82" s="490" t="n">
        <v>0</v>
      </c>
      <c r="J82" s="490" t="n">
        <v>0</v>
      </c>
      <c r="K82" s="490" t="n">
        <v>0</v>
      </c>
      <c r="L82" s="490">
        <f>SUM(M82:R82)</f>
        <v/>
      </c>
      <c r="M82" s="490" t="n">
        <v>46</v>
      </c>
      <c r="N82" s="490" t="n">
        <v>21.898</v>
      </c>
      <c r="O82" s="490" t="n">
        <v>0</v>
      </c>
      <c r="P82" s="490" t="n">
        <v>221.4</v>
      </c>
      <c r="Q82" s="490" t="n">
        <v>0</v>
      </c>
      <c r="R82" s="490" t="n">
        <v>0</v>
      </c>
      <c r="S82" s="491" t="n">
        <v>0</v>
      </c>
      <c r="T82" s="490" t="n">
        <v>0</v>
      </c>
    </row>
    <row customHeight="1" ht="12.8" r="83" s="349">
      <c r="B83" s="348" t="n"/>
      <c r="C83" s="484" t="n"/>
      <c r="D83" s="484">
        <f>$D$17</f>
        <v/>
      </c>
      <c r="E83" s="492">
        <f>F83+L83</f>
        <v/>
      </c>
      <c r="F83" s="492">
        <f>SUM(G83:K83)</f>
        <v/>
      </c>
      <c r="G83" s="492" t="n">
        <v>1326.742</v>
      </c>
      <c r="H83" s="492" t="n">
        <v>2343.29</v>
      </c>
      <c r="I83" s="492" t="n">
        <v>0</v>
      </c>
      <c r="J83" s="492" t="n">
        <v>0</v>
      </c>
      <c r="K83" s="492" t="n">
        <v>0</v>
      </c>
      <c r="L83" s="492">
        <f>SUM(M83:R83)</f>
        <v/>
      </c>
      <c r="M83" s="492" t="n">
        <v>74</v>
      </c>
      <c r="N83" s="492" t="n">
        <v>56.863</v>
      </c>
      <c r="O83" s="492" t="n">
        <v>0</v>
      </c>
      <c r="P83" s="492" t="n">
        <v>200.8</v>
      </c>
      <c r="Q83" s="492" t="n">
        <v>0</v>
      </c>
      <c r="R83" s="492" t="n">
        <v>0</v>
      </c>
      <c r="S83" s="493" t="n">
        <v>1.286</v>
      </c>
      <c r="T83" s="492" t="n">
        <v>1.298</v>
      </c>
    </row>
    <row customHeight="1" ht="12.8" r="84" s="349">
      <c r="B84" s="361" t="inlineStr">
        <is>
          <t>US</t>
        </is>
      </c>
      <c r="C84" s="488" t="inlineStr">
        <is>
          <t>USA</t>
        </is>
      </c>
      <c r="D84" s="489">
        <f>$D$16</f>
        <v/>
      </c>
      <c r="E84" s="490">
        <f>F84+L84</f>
        <v/>
      </c>
      <c r="F84" s="490">
        <f>SUM(G84:K84)</f>
        <v/>
      </c>
      <c r="G84" s="490" t="n">
        <v>0</v>
      </c>
      <c r="H84" s="490" t="n">
        <v>0</v>
      </c>
      <c r="I84" s="490" t="n">
        <v>2635.314046</v>
      </c>
      <c r="J84" s="490" t="n">
        <v>0</v>
      </c>
      <c r="K84" s="490" t="n">
        <v>0</v>
      </c>
      <c r="L84" s="490">
        <f>SUM(M84:R84)</f>
        <v/>
      </c>
      <c r="M84" s="490" t="n">
        <v>8039.285638</v>
      </c>
      <c r="N84" s="490" t="n">
        <v>842.044182</v>
      </c>
      <c r="O84" s="490" t="n">
        <v>90.5</v>
      </c>
      <c r="P84" s="490" t="n">
        <v>1581.688</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2296.34762</v>
      </c>
      <c r="J85" s="492" t="n">
        <v>0</v>
      </c>
      <c r="K85" s="492" t="n">
        <v>0</v>
      </c>
      <c r="L85" s="492">
        <f>SUM(M85:R85)</f>
        <v/>
      </c>
      <c r="M85" s="492" t="n">
        <v>6407.33485</v>
      </c>
      <c r="N85" s="492" t="n">
        <v>762.16659</v>
      </c>
      <c r="O85" s="492" t="n">
        <v>69.40000000000001</v>
      </c>
      <c r="P85" s="492" t="n">
        <v>1252.6017</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208.4</v>
      </c>
      <c r="J86" s="490" t="n">
        <v>0</v>
      </c>
      <c r="K86" s="490" t="n">
        <v>0</v>
      </c>
      <c r="L86" s="490">
        <f>SUM(M86:R86)</f>
        <v/>
      </c>
      <c r="M86" s="490" t="n">
        <v>0</v>
      </c>
      <c r="N86" s="490" t="n">
        <v>0</v>
      </c>
      <c r="O86" s="490" t="n">
        <v>15.3</v>
      </c>
      <c r="P86" s="490" t="n">
        <v>66.7</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126.9</v>
      </c>
      <c r="J87" s="492" t="n">
        <v>0</v>
      </c>
      <c r="K87" s="492" t="n">
        <v>0</v>
      </c>
      <c r="L87" s="492">
        <f>SUM(M87:R87)</f>
        <v/>
      </c>
      <c r="M87" s="492" t="n">
        <v>0</v>
      </c>
      <c r="N87" s="492" t="n">
        <v>0</v>
      </c>
      <c r="O87" s="492" t="n">
        <v>14.7</v>
      </c>
      <c r="P87" s="492" t="n">
        <v>34.8</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24</v>
      </c>
      <c r="N90" s="490" t="n">
        <v>18.4</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2"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10660.008495</v>
      </c>
      <c r="G12" s="533" t="n">
        <v>6925.305243</v>
      </c>
      <c r="H12" s="490" t="n">
        <v>35755.898091</v>
      </c>
      <c r="I12" s="490" t="n">
        <v>62546.081051</v>
      </c>
      <c r="J12" s="534" t="n">
        <v>17270.61527348</v>
      </c>
      <c r="K12" s="533" t="n">
        <v>11372.237019</v>
      </c>
      <c r="L12" s="490" t="n">
        <v>9821.339332</v>
      </c>
      <c r="M12" s="490" t="n">
        <v>6142.650206</v>
      </c>
      <c r="N12" s="535" t="n">
        <v>1307.67588</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9818.234053</v>
      </c>
      <c r="G13" s="538" t="n">
        <v>7614.480118</v>
      </c>
      <c r="H13" s="539" t="n">
        <v>35652.39383</v>
      </c>
      <c r="I13" s="539" t="n">
        <v>61639.45797661</v>
      </c>
      <c r="J13" s="540" t="n">
        <v>17394.67293876</v>
      </c>
      <c r="K13" s="538" t="n">
        <v>10416.376326</v>
      </c>
      <c r="L13" s="539" t="n">
        <v>11154.488247</v>
      </c>
      <c r="M13" s="539" t="n">
        <v>6016.810491</v>
      </c>
      <c r="N13" s="541" t="n">
        <v>1215.287424</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7107.020435</v>
      </c>
      <c r="G14" s="533" t="n">
        <v>460.987</v>
      </c>
      <c r="H14" s="490" t="n">
        <v>31202.269271</v>
      </c>
      <c r="I14" s="490" t="n">
        <v>57012.23691</v>
      </c>
      <c r="J14" s="534" t="n">
        <v>15057.50569048</v>
      </c>
      <c r="K14" s="533" t="n">
        <v>7268.859346</v>
      </c>
      <c r="L14" s="490" t="n">
        <v>8972.307672000001</v>
      </c>
      <c r="M14" s="490" t="n">
        <v>4456.950206</v>
      </c>
      <c r="N14" s="535" t="n">
        <v>905.88688</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6663.795811</v>
      </c>
      <c r="G15" s="538" t="n">
        <v>651.809452</v>
      </c>
      <c r="H15" s="539" t="n">
        <v>30860.017806</v>
      </c>
      <c r="I15" s="539" t="n">
        <v>56262.27650061</v>
      </c>
      <c r="J15" s="540" t="n">
        <v>15380.54197876</v>
      </c>
      <c r="K15" s="538" t="n">
        <v>6753.449209</v>
      </c>
      <c r="L15" s="539" t="n">
        <v>9408.735141000001</v>
      </c>
      <c r="M15" s="539" t="n">
        <v>4923.530491</v>
      </c>
      <c r="N15" s="541" t="n">
        <v>854.945424</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77.702814</v>
      </c>
      <c r="G16" s="533" t="n">
        <v>4720.204271</v>
      </c>
      <c r="H16" s="490" t="n">
        <v>110.57148</v>
      </c>
      <c r="I16" s="490" t="n">
        <v>73.68000000000001</v>
      </c>
      <c r="J16" s="534" t="n">
        <v>0</v>
      </c>
      <c r="K16" s="533" t="n">
        <v>517.702814</v>
      </c>
      <c r="L16" s="490" t="n">
        <v>266</v>
      </c>
      <c r="M16" s="490" t="n">
        <v>726.5</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97.36499999999999</v>
      </c>
      <c r="G17" s="538" t="n">
        <v>4828.563688</v>
      </c>
      <c r="H17" s="539" t="n">
        <v>180.62445</v>
      </c>
      <c r="I17" s="539" t="n">
        <v>13.712</v>
      </c>
      <c r="J17" s="540" t="n">
        <v>0</v>
      </c>
      <c r="K17" s="538" t="n">
        <v>537.365</v>
      </c>
      <c r="L17" s="539" t="n">
        <v>1063.2</v>
      </c>
      <c r="M17" s="539" t="n">
        <v>61</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176.65315</v>
      </c>
      <c r="G18" s="533" t="n">
        <v>60</v>
      </c>
      <c r="H18" s="490" t="n">
        <v>98</v>
      </c>
      <c r="I18" s="490" t="n">
        <v>0</v>
      </c>
      <c r="J18" s="534" t="n">
        <v>125</v>
      </c>
      <c r="K18" s="533" t="n">
        <v>144.85315</v>
      </c>
      <c r="L18" s="490" t="n">
        <v>119.68017</v>
      </c>
      <c r="M18" s="490" t="n">
        <v>745</v>
      </c>
      <c r="N18" s="535" t="n">
        <v>81.8</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133.321598</v>
      </c>
      <c r="G19" s="538" t="n">
        <v>230</v>
      </c>
      <c r="H19" s="539" t="n">
        <v>98</v>
      </c>
      <c r="I19" s="539" t="n">
        <v>0</v>
      </c>
      <c r="J19" s="540" t="n">
        <v>135.9</v>
      </c>
      <c r="K19" s="538" t="n">
        <v>83.656598</v>
      </c>
      <c r="L19" s="539" t="n">
        <v>194.303402</v>
      </c>
      <c r="M19" s="539" t="n">
        <v>815.5</v>
      </c>
      <c r="N19" s="541" t="n">
        <v>63.8</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3.781907</v>
      </c>
      <c r="G24" s="533" t="n">
        <v>0</v>
      </c>
      <c r="H24" s="490" t="n">
        <v>0</v>
      </c>
      <c r="I24" s="490" t="n">
        <v>0</v>
      </c>
      <c r="J24" s="534" t="n">
        <v>0</v>
      </c>
      <c r="K24" s="533" t="n">
        <v>3.781907</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479.190139</v>
      </c>
      <c r="G26" s="533" t="n">
        <v>0</v>
      </c>
      <c r="H26" s="490" t="n">
        <v>0</v>
      </c>
      <c r="I26" s="490" t="n">
        <v>0</v>
      </c>
      <c r="J26" s="534" t="n">
        <v>0</v>
      </c>
      <c r="K26" s="533" t="n">
        <v>321.201139</v>
      </c>
      <c r="L26" s="490" t="n">
        <v>0</v>
      </c>
      <c r="M26" s="490" t="n">
        <v>0</v>
      </c>
      <c r="N26" s="535" t="n">
        <v>178.389</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332.542227</v>
      </c>
      <c r="G27" s="538" t="n">
        <v>0</v>
      </c>
      <c r="H27" s="539" t="n">
        <v>0</v>
      </c>
      <c r="I27" s="539" t="n">
        <v>0</v>
      </c>
      <c r="J27" s="540" t="n">
        <v>0</v>
      </c>
      <c r="K27" s="538" t="n">
        <v>186.020227</v>
      </c>
      <c r="L27" s="539" t="n">
        <v>0</v>
      </c>
      <c r="M27" s="539" t="n">
        <v>30.78</v>
      </c>
      <c r="N27" s="541" t="n">
        <v>136.142</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1.37999</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17.877116</v>
      </c>
      <c r="G30" s="533" t="n">
        <v>10</v>
      </c>
      <c r="H30" s="490" t="n">
        <v>0</v>
      </c>
      <c r="I30" s="490" t="n">
        <v>108.983333</v>
      </c>
      <c r="J30" s="534" t="n">
        <v>30</v>
      </c>
      <c r="K30" s="533" t="n">
        <v>17.877116</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25.027962</v>
      </c>
      <c r="G31" s="538" t="n">
        <v>8</v>
      </c>
      <c r="H31" s="539" t="n">
        <v>8.4</v>
      </c>
      <c r="I31" s="539" t="n">
        <v>109.316667</v>
      </c>
      <c r="J31" s="540" t="n">
        <v>45</v>
      </c>
      <c r="K31" s="538" t="n">
        <v>25.027962</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767.078151</v>
      </c>
      <c r="G32" s="533" t="n">
        <v>270.4</v>
      </c>
      <c r="H32" s="490" t="n">
        <v>973.279438</v>
      </c>
      <c r="I32" s="490" t="n">
        <v>2035.144</v>
      </c>
      <c r="J32" s="534" t="n">
        <v>876.9</v>
      </c>
      <c r="K32" s="533" t="n">
        <v>1035.378151</v>
      </c>
      <c r="L32" s="490" t="n">
        <v>58</v>
      </c>
      <c r="M32" s="490" t="n">
        <v>164.2</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645.321624</v>
      </c>
      <c r="G33" s="538" t="n">
        <v>260.9</v>
      </c>
      <c r="H33" s="539" t="n">
        <v>984.9942</v>
      </c>
      <c r="I33" s="539" t="n">
        <v>1785.962</v>
      </c>
      <c r="J33" s="540" t="n">
        <v>947</v>
      </c>
      <c r="K33" s="538" t="n">
        <v>936.121624</v>
      </c>
      <c r="L33" s="539" t="n">
        <v>62</v>
      </c>
      <c r="M33" s="539" t="n">
        <v>136</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529.377765</v>
      </c>
      <c r="G34" s="533" t="n">
        <v>0</v>
      </c>
      <c r="H34" s="490" t="n">
        <v>29.478</v>
      </c>
      <c r="I34" s="490" t="n">
        <v>2251.268348</v>
      </c>
      <c r="J34" s="534" t="n">
        <v>58.3</v>
      </c>
      <c r="K34" s="533" t="n">
        <v>529.377765</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768.890996</v>
      </c>
      <c r="G35" s="538" t="n">
        <v>0</v>
      </c>
      <c r="H35" s="539" t="n">
        <v>12</v>
      </c>
      <c r="I35" s="539" t="n">
        <v>2393.73517</v>
      </c>
      <c r="J35" s="540" t="n">
        <v>58.3</v>
      </c>
      <c r="K35" s="538" t="n">
        <v>768.890996</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105</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125</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45</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40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238.322531</v>
      </c>
      <c r="H42" s="490" t="n">
        <v>554.250862</v>
      </c>
      <c r="I42" s="490" t="n">
        <v>418.409344</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242.624568</v>
      </c>
      <c r="H43" s="539" t="n">
        <v>607.840739</v>
      </c>
      <c r="I43" s="539" t="n">
        <v>446.65424</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103.679</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9.9</v>
      </c>
      <c r="I45" s="539" t="n">
        <v>116.433</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38.4</v>
      </c>
      <c r="H48" s="490" t="n">
        <v>0</v>
      </c>
      <c r="I48" s="490" t="n">
        <v>0</v>
      </c>
      <c r="J48" s="534" t="n">
        <v>128.4</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1.1</v>
      </c>
      <c r="G49" s="538" t="n">
        <v>38.4</v>
      </c>
      <c r="H49" s="539" t="n">
        <v>0</v>
      </c>
      <c r="I49" s="539" t="n">
        <v>0</v>
      </c>
      <c r="J49" s="540" t="n">
        <v>30</v>
      </c>
      <c r="K49" s="538" t="n">
        <v>1.052875</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277.07676</v>
      </c>
      <c r="G52" s="533" t="n">
        <v>0</v>
      </c>
      <c r="H52" s="490" t="n">
        <v>0</v>
      </c>
      <c r="I52" s="490" t="n">
        <v>0</v>
      </c>
      <c r="J52" s="534" t="n">
        <v>0</v>
      </c>
      <c r="K52" s="533" t="n">
        <v>277.07676</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270.05109</v>
      </c>
      <c r="G53" s="538" t="n">
        <v>21.1</v>
      </c>
      <c r="H53" s="539" t="n">
        <v>0</v>
      </c>
      <c r="I53" s="539" t="n">
        <v>0</v>
      </c>
      <c r="J53" s="540" t="n">
        <v>0</v>
      </c>
      <c r="K53" s="538" t="n">
        <v>270.05109</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46.3</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228.54</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400</v>
      </c>
      <c r="H56" s="490" t="n">
        <v>0</v>
      </c>
      <c r="I56" s="490" t="n">
        <v>0</v>
      </c>
      <c r="J56" s="534" t="n">
        <v>180</v>
      </c>
      <c r="K56" s="533" t="n">
        <v>0</v>
      </c>
      <c r="L56" s="490" t="n">
        <v>120</v>
      </c>
      <c r="M56" s="490" t="n">
        <v>50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400</v>
      </c>
      <c r="H57" s="539" t="n">
        <v>0</v>
      </c>
      <c r="I57" s="539" t="n">
        <v>0</v>
      </c>
      <c r="J57" s="540" t="n">
        <v>180</v>
      </c>
      <c r="K57" s="538" t="n">
        <v>0</v>
      </c>
      <c r="L57" s="539" t="n">
        <v>133</v>
      </c>
      <c r="M57" s="539" t="n">
        <v>50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10</v>
      </c>
      <c r="H62" s="490" t="n">
        <v>0</v>
      </c>
      <c r="I62" s="490" t="n">
        <v>0</v>
      </c>
      <c r="J62" s="534" t="n">
        <v>0</v>
      </c>
      <c r="K62" s="533" t="n">
        <v>14</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20</v>
      </c>
      <c r="H63" s="539" t="n">
        <v>0</v>
      </c>
      <c r="I63" s="539" t="n">
        <v>0</v>
      </c>
      <c r="J63" s="540" t="n">
        <v>0</v>
      </c>
      <c r="K63" s="538" t="n">
        <v>30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315</v>
      </c>
      <c r="H64" s="490" t="n">
        <v>1290.418618</v>
      </c>
      <c r="I64" s="490" t="n">
        <v>60.8</v>
      </c>
      <c r="J64" s="534" t="n">
        <v>49.2</v>
      </c>
      <c r="K64" s="533" t="n">
        <v>0</v>
      </c>
      <c r="L64" s="490" t="n">
        <v>40.44</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275</v>
      </c>
      <c r="H65" s="539" t="n">
        <v>1468.018618</v>
      </c>
      <c r="I65" s="539" t="n">
        <v>62</v>
      </c>
      <c r="J65" s="540" t="n">
        <v>63.2</v>
      </c>
      <c r="K65" s="538" t="n">
        <v>0</v>
      </c>
      <c r="L65" s="539" t="n">
        <v>44.54</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121.474142</v>
      </c>
      <c r="G66" s="533" t="n">
        <v>0</v>
      </c>
      <c r="H66" s="490" t="n">
        <v>0</v>
      </c>
      <c r="I66" s="490" t="n">
        <v>0</v>
      </c>
      <c r="J66" s="534" t="n">
        <v>0</v>
      </c>
      <c r="K66" s="533" t="n">
        <v>121.474142</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96.764009</v>
      </c>
      <c r="G67" s="538" t="n">
        <v>0</v>
      </c>
      <c r="H67" s="539" t="n">
        <v>8</v>
      </c>
      <c r="I67" s="539" t="n">
        <v>0</v>
      </c>
      <c r="J67" s="540" t="n">
        <v>0</v>
      </c>
      <c r="K67" s="538" t="n">
        <v>96.764009</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66</v>
      </c>
      <c r="G68" s="533" t="n">
        <v>16.554347</v>
      </c>
      <c r="H68" s="490" t="n">
        <v>323.233509</v>
      </c>
      <c r="I68" s="490" t="n">
        <v>11.366661</v>
      </c>
      <c r="J68" s="534" t="n">
        <v>33.1</v>
      </c>
      <c r="K68" s="533" t="n">
        <v>0</v>
      </c>
      <c r="L68" s="490" t="n">
        <v>144.91149</v>
      </c>
      <c r="M68" s="490" t="n">
        <v>0</v>
      </c>
      <c r="N68" s="535" t="n">
        <v>66</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72</v>
      </c>
      <c r="G69" s="538" t="n">
        <v>14.469034</v>
      </c>
      <c r="H69" s="539" t="n">
        <v>284.073689</v>
      </c>
      <c r="I69" s="539" t="n">
        <v>22.063503</v>
      </c>
      <c r="J69" s="540" t="n">
        <v>29</v>
      </c>
      <c r="K69" s="538" t="n">
        <v>0</v>
      </c>
      <c r="L69" s="539" t="n">
        <v>137.832704</v>
      </c>
      <c r="M69" s="539" t="n">
        <v>0</v>
      </c>
      <c r="N69" s="541" t="n">
        <v>72</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48.137094</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92.073376</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166</v>
      </c>
      <c r="H72" s="490" t="n">
        <v>42</v>
      </c>
      <c r="I72" s="490" t="n">
        <v>90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178</v>
      </c>
      <c r="H73" s="539" t="n">
        <v>52</v>
      </c>
      <c r="I73" s="539" t="n">
        <v>80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75.791833</v>
      </c>
      <c r="G76" s="533" t="n">
        <v>0</v>
      </c>
      <c r="H76" s="490" t="n">
        <v>0</v>
      </c>
      <c r="I76" s="490" t="n">
        <v>0</v>
      </c>
      <c r="J76" s="534" t="n">
        <v>0</v>
      </c>
      <c r="K76" s="533" t="n">
        <v>75.791833</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43.75</v>
      </c>
      <c r="G77" s="538" t="n">
        <v>0</v>
      </c>
      <c r="H77" s="539" t="n">
        <v>0</v>
      </c>
      <c r="I77" s="539" t="n">
        <v>0</v>
      </c>
      <c r="J77" s="540" t="n">
        <v>0</v>
      </c>
      <c r="K77" s="538" t="n">
        <v>43.75</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517.506119</v>
      </c>
      <c r="G78" s="533" t="n">
        <v>0</v>
      </c>
      <c r="H78" s="490" t="n">
        <v>1039.132932</v>
      </c>
      <c r="I78" s="490" t="n">
        <v>100.401606</v>
      </c>
      <c r="J78" s="534" t="n">
        <v>0</v>
      </c>
      <c r="K78" s="533" t="n">
        <v>506.384732</v>
      </c>
      <c r="L78" s="490" t="n">
        <v>100</v>
      </c>
      <c r="M78" s="490" t="n">
        <v>0</v>
      </c>
      <c r="N78" s="535" t="n">
        <v>11.1</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333.234736</v>
      </c>
      <c r="G79" s="538" t="n">
        <v>0</v>
      </c>
      <c r="H79" s="539" t="n">
        <v>988.088524</v>
      </c>
      <c r="I79" s="539" t="n">
        <v>91.621129</v>
      </c>
      <c r="J79" s="540" t="n">
        <v>0</v>
      </c>
      <c r="K79" s="538" t="n">
        <v>210.157736</v>
      </c>
      <c r="L79" s="539" t="n">
        <v>110.877</v>
      </c>
      <c r="M79" s="539" t="n">
        <v>0</v>
      </c>
      <c r="N79" s="541" t="n">
        <v>12.2</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250.87</v>
      </c>
      <c r="G80" s="533" t="n">
        <v>0</v>
      </c>
      <c r="H80" s="490" t="n">
        <v>93.263981</v>
      </c>
      <c r="I80" s="490" t="n">
        <v>280.111849</v>
      </c>
      <c r="J80" s="534" t="n">
        <v>29.799992</v>
      </c>
      <c r="K80" s="533" t="n">
        <v>250.87</v>
      </c>
      <c r="L80" s="490" t="n">
        <v>0</v>
      </c>
      <c r="M80" s="490" t="n">
        <v>0</v>
      </c>
      <c r="N80" s="535" t="n">
        <v>64.5</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335.069</v>
      </c>
      <c r="G81" s="538" t="n">
        <v>0</v>
      </c>
      <c r="H81" s="539" t="n">
        <v>90.435804</v>
      </c>
      <c r="I81" s="539" t="n">
        <v>254.303777</v>
      </c>
      <c r="J81" s="540" t="n">
        <v>26.223295</v>
      </c>
      <c r="K81" s="538" t="n">
        <v>335.069</v>
      </c>
      <c r="L81" s="539" t="n">
        <v>0</v>
      </c>
      <c r="M81" s="539" t="n">
        <v>0</v>
      </c>
      <c r="N81" s="541" t="n">
        <v>76.2</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504.409591</v>
      </c>
      <c r="K84" s="533" t="n">
        <v>50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326.507665</v>
      </c>
      <c r="K85" s="538" t="n">
        <v>99</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192.608164</v>
      </c>
      <c r="G86" s="533" t="n">
        <v>0</v>
      </c>
      <c r="H86" s="490" t="n">
        <v>0</v>
      </c>
      <c r="I86" s="490" t="n">
        <v>0</v>
      </c>
      <c r="J86" s="534" t="n">
        <v>198</v>
      </c>
      <c r="K86" s="533" t="n">
        <v>192.608164</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173</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2"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10.949</v>
      </c>
      <c r="Q12" s="490" t="n">
        <v>0.078</v>
      </c>
      <c r="R12" s="490" t="n">
        <v>0.034</v>
      </c>
      <c r="S12" s="535" t="n">
        <v>0</v>
      </c>
      <c r="T12" s="531">
        <f>SUM(U12:X12)</f>
        <v/>
      </c>
      <c r="U12" s="490" t="n">
        <v>32.771</v>
      </c>
      <c r="V12" s="490" t="n">
        <v>0.151</v>
      </c>
      <c r="W12" s="490" t="n">
        <v>0.251</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8.048</v>
      </c>
      <c r="Q13" s="539" t="n">
        <v>0.07100000000000001</v>
      </c>
      <c r="R13" s="539" t="n">
        <v>0.036</v>
      </c>
      <c r="S13" s="541" t="n">
        <v>0</v>
      </c>
      <c r="T13" s="536">
        <f>SUM(U13:X13)</f>
        <v/>
      </c>
      <c r="U13" s="539" t="n">
        <v>41.699</v>
      </c>
      <c r="V13" s="539" t="n">
        <v>0.132</v>
      </c>
      <c r="W13" s="539" t="n">
        <v>0.212</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7.28</v>
      </c>
      <c r="Q14" s="490" t="n">
        <v>0.078</v>
      </c>
      <c r="R14" s="490" t="n">
        <v>0.034</v>
      </c>
      <c r="S14" s="535" t="n">
        <v>0</v>
      </c>
      <c r="T14" s="531">
        <f>SUM(U14:X14)</f>
        <v/>
      </c>
      <c r="U14" s="490" t="n">
        <v>5.23</v>
      </c>
      <c r="V14" s="490" t="n">
        <v>0.151</v>
      </c>
      <c r="W14" s="490" t="n">
        <v>0.251</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7.839</v>
      </c>
      <c r="Q15" s="539" t="n">
        <v>0.07100000000000001</v>
      </c>
      <c r="R15" s="539" t="n">
        <v>0.036</v>
      </c>
      <c r="S15" s="541" t="n">
        <v>0</v>
      </c>
      <c r="T15" s="536">
        <f>SUM(U15:X15)</f>
        <v/>
      </c>
      <c r="U15" s="539" t="n">
        <v>38.49</v>
      </c>
      <c r="V15" s="539" t="n">
        <v>0.132</v>
      </c>
      <c r="W15" s="539" t="n">
        <v>0.212</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0.002</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3.667</v>
      </c>
      <c r="Q32" s="490" t="n">
        <v>0</v>
      </c>
      <c r="R32" s="490" t="n">
        <v>0</v>
      </c>
      <c r="S32" s="535" t="n">
        <v>0</v>
      </c>
      <c r="T32" s="531">
        <f>SUM(U32:X32)</f>
        <v/>
      </c>
      <c r="U32" s="490" t="n">
        <v>27.541</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0.209</v>
      </c>
      <c r="Q53" s="539" t="n">
        <v>0</v>
      </c>
      <c r="R53" s="539" t="n">
        <v>0</v>
      </c>
      <c r="S53" s="541" t="n">
        <v>0</v>
      </c>
      <c r="T53" s="536">
        <f>SUM(U53:X53)</f>
        <v/>
      </c>
      <c r="U53" s="539" t="n">
        <v>3.209</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landscape"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2363.7</v>
      </c>
      <c r="G12" s="490" t="n">
        <v>0</v>
      </c>
      <c r="H12" s="564" t="n">
        <v>0</v>
      </c>
      <c r="I12" s="565" t="n">
        <v>0</v>
      </c>
    </row>
    <row customHeight="1" ht="12.75" r="13" s="349">
      <c r="B13" s="348" t="n"/>
      <c r="C13" s="441" t="n"/>
      <c r="D13" s="439">
        <f>"year "&amp;(AktJahr-1)</f>
        <v/>
      </c>
      <c r="E13" s="539">
        <f>SUM(F13:G13)</f>
        <v/>
      </c>
      <c r="F13" s="539" t="n">
        <v>1889.3</v>
      </c>
      <c r="G13" s="539" t="n">
        <v>0</v>
      </c>
      <c r="H13" s="566" t="n">
        <v>0</v>
      </c>
      <c r="I13" s="567" t="n">
        <v>0</v>
      </c>
    </row>
    <row customHeight="1" ht="12.75" r="14" s="349">
      <c r="B14" s="361" t="inlineStr">
        <is>
          <t>DE</t>
        </is>
      </c>
      <c r="C14" s="488" t="inlineStr">
        <is>
          <t>Germany</t>
        </is>
      </c>
      <c r="D14" s="489">
        <f>$D$12</f>
        <v/>
      </c>
      <c r="E14" s="490">
        <f>SUM(F14:G14)</f>
        <v/>
      </c>
      <c r="F14" s="490" t="n">
        <v>242.6</v>
      </c>
      <c r="G14" s="490" t="n">
        <v>0</v>
      </c>
      <c r="H14" s="568" t="n">
        <v>0</v>
      </c>
      <c r="I14" s="569" t="n">
        <v>0</v>
      </c>
    </row>
    <row customHeight="1" ht="12.75" r="15" s="349">
      <c r="B15" s="348" t="n"/>
      <c r="C15" s="441" t="n"/>
      <c r="D15" s="439">
        <f>$D$13</f>
        <v/>
      </c>
      <c r="E15" s="539">
        <f>SUM(F15:G15)</f>
        <v/>
      </c>
      <c r="F15" s="539" t="n">
        <v>241</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13.7</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26.2</v>
      </c>
      <c r="G42" s="490" t="n">
        <v>0</v>
      </c>
      <c r="H42" s="568" t="n">
        <v>0</v>
      </c>
      <c r="I42" s="569" t="n">
        <v>0</v>
      </c>
    </row>
    <row customHeight="1" ht="12.75" r="43" s="349">
      <c r="B43" s="348" t="n"/>
      <c r="C43" s="441" t="n"/>
      <c r="D43" s="439">
        <f>$D$13</f>
        <v/>
      </c>
      <c r="E43" s="539">
        <f>SUM(F43:G43)</f>
        <v/>
      </c>
      <c r="F43" s="539" t="n">
        <v>19.1</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11.1</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151.8</v>
      </c>
      <c r="G114" s="490" t="n">
        <v>0</v>
      </c>
      <c r="H114" s="568" t="n">
        <v>0</v>
      </c>
      <c r="I114" s="569" t="n">
        <v>0</v>
      </c>
    </row>
    <row customHeight="1" ht="12.75" r="115" s="349">
      <c r="B115" s="348" t="n"/>
      <c r="C115" s="441" t="n"/>
      <c r="D115" s="439">
        <f>$D$13</f>
        <v/>
      </c>
      <c r="E115" s="539">
        <f>SUM(F115:G115)</f>
        <v/>
      </c>
      <c r="F115" s="539" t="n">
        <v>101.2</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102.3</v>
      </c>
      <c r="G118" s="490" t="n">
        <v>0</v>
      </c>
      <c r="H118" s="568" t="n">
        <v>0</v>
      </c>
      <c r="I118" s="569" t="n">
        <v>0</v>
      </c>
    </row>
    <row customHeight="1" ht="12.75" r="119" s="349">
      <c r="B119" s="348" t="n"/>
      <c r="C119" s="441" t="n"/>
      <c r="D119" s="439">
        <f>$D$13</f>
        <v/>
      </c>
      <c r="E119" s="539">
        <f>SUM(F119:G119)</f>
        <v/>
      </c>
      <c r="F119" s="539" t="n">
        <v>107.8</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1.2</v>
      </c>
      <c r="G157" s="539" t="n">
        <v>0</v>
      </c>
      <c r="H157" s="568" t="n">
        <v>0</v>
      </c>
      <c r="I157" s="569" t="n">
        <v>0</v>
      </c>
    </row>
    <row customHeight="1" ht="12.75" r="158" s="349">
      <c r="B158" s="348" t="inlineStr">
        <is>
          <t>GB</t>
        </is>
      </c>
      <c r="C158" s="488" t="inlineStr">
        <is>
          <t>Great Britain</t>
        </is>
      </c>
      <c r="D158" s="489">
        <f>$D$12</f>
        <v/>
      </c>
      <c r="E158" s="490">
        <f>SUM(F158:G158)</f>
        <v/>
      </c>
      <c r="F158" s="490" t="n">
        <v>37.3</v>
      </c>
      <c r="G158" s="490" t="n">
        <v>0</v>
      </c>
      <c r="H158" s="568" t="n">
        <v>0</v>
      </c>
      <c r="I158" s="569" t="n">
        <v>0</v>
      </c>
    </row>
    <row customHeight="1" ht="12.75" r="159" s="349">
      <c r="B159" s="348" t="n"/>
      <c r="C159" s="441" t="n"/>
      <c r="D159" s="439">
        <f>$D$13</f>
        <v/>
      </c>
      <c r="E159" s="539">
        <f>SUM(F159:G159)</f>
        <v/>
      </c>
      <c r="F159" s="539" t="n">
        <v>37.1</v>
      </c>
      <c r="G159" s="539" t="n">
        <v>0</v>
      </c>
      <c r="H159" s="568" t="n">
        <v>0</v>
      </c>
      <c r="I159" s="569" t="n">
        <v>0</v>
      </c>
    </row>
    <row customHeight="1" ht="12.75" r="160" s="349">
      <c r="B160" s="348" t="inlineStr">
        <is>
          <t>GR</t>
        </is>
      </c>
      <c r="C160" s="488" t="inlineStr">
        <is>
          <t>Greece</t>
        </is>
      </c>
      <c r="D160" s="489">
        <f>$D$12</f>
        <v/>
      </c>
      <c r="E160" s="490">
        <f>SUM(F160:G160)</f>
        <v/>
      </c>
      <c r="F160" s="490" t="n">
        <v>21</v>
      </c>
      <c r="G160" s="490" t="n">
        <v>0</v>
      </c>
      <c r="H160" s="568" t="n">
        <v>0</v>
      </c>
      <c r="I160" s="569" t="n">
        <v>0</v>
      </c>
    </row>
    <row customHeight="1" ht="12.75" r="161" s="349">
      <c r="B161" s="348" t="n"/>
      <c r="C161" s="441" t="n"/>
      <c r="D161" s="439">
        <f>$D$13</f>
        <v/>
      </c>
      <c r="E161" s="539">
        <f>SUM(F161:G161)</f>
        <v/>
      </c>
      <c r="F161" s="539" t="n">
        <v>27.4</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84.7</v>
      </c>
      <c r="G182" s="490" t="n">
        <v>0</v>
      </c>
      <c r="H182" s="568" t="n">
        <v>0</v>
      </c>
      <c r="I182" s="569" t="n">
        <v>0</v>
      </c>
    </row>
    <row customHeight="1" ht="12.75" r="183" s="349">
      <c r="B183" s="348" t="n"/>
      <c r="C183" s="441" t="n"/>
      <c r="D183" s="439">
        <f>$D$13</f>
        <v/>
      </c>
      <c r="E183" s="539">
        <f>SUM(F183:G183)</f>
        <v/>
      </c>
      <c r="F183" s="539" t="n">
        <v>115</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592.5</v>
      </c>
      <c r="G234" s="490" t="n">
        <v>0</v>
      </c>
      <c r="H234" s="568" t="n">
        <v>0</v>
      </c>
      <c r="I234" s="569" t="n">
        <v>0</v>
      </c>
    </row>
    <row customHeight="1" ht="12.75" r="235" s="349">
      <c r="B235" s="348" t="n"/>
      <c r="C235" s="441" t="n"/>
      <c r="D235" s="439">
        <f>$D$13</f>
        <v/>
      </c>
      <c r="E235" s="539">
        <f>SUM(F235:G235)</f>
        <v/>
      </c>
      <c r="F235" s="539" t="n">
        <v>311.3</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170.9</v>
      </c>
      <c r="G258" s="490" t="n">
        <v>0</v>
      </c>
      <c r="H258" s="568" t="n">
        <v>0</v>
      </c>
      <c r="I258" s="569" t="n">
        <v>0</v>
      </c>
    </row>
    <row customHeight="1" ht="12.75" r="259" s="349">
      <c r="B259" s="348" t="n"/>
      <c r="C259" s="441" t="n"/>
      <c r="D259" s="439">
        <f>$D$13</f>
        <v/>
      </c>
      <c r="E259" s="539">
        <f>SUM(F259:G259)</f>
        <v/>
      </c>
      <c r="F259" s="539" t="n">
        <v>161.3</v>
      </c>
      <c r="G259" s="539" t="n">
        <v>0</v>
      </c>
      <c r="H259" s="568" t="n">
        <v>0</v>
      </c>
      <c r="I259" s="569" t="n">
        <v>0</v>
      </c>
    </row>
    <row customHeight="1" ht="12.75" r="260" s="349">
      <c r="B260" s="348" t="inlineStr">
        <is>
          <t>MH</t>
        </is>
      </c>
      <c r="C260" s="488" t="inlineStr">
        <is>
          <t>Marshall Islands</t>
        </is>
      </c>
      <c r="D260" s="489">
        <f>$D$12</f>
        <v/>
      </c>
      <c r="E260" s="490">
        <f>SUM(F260:G260)</f>
        <v/>
      </c>
      <c r="F260" s="490" t="n">
        <v>575.8000000000001</v>
      </c>
      <c r="G260" s="490" t="n">
        <v>0</v>
      </c>
      <c r="H260" s="568" t="n">
        <v>0</v>
      </c>
      <c r="I260" s="569" t="n">
        <v>0</v>
      </c>
    </row>
    <row customHeight="1" ht="12.75" r="261" s="349">
      <c r="B261" s="348" t="n"/>
      <c r="C261" s="441" t="n"/>
      <c r="D261" s="439">
        <f>$D$13</f>
        <v/>
      </c>
      <c r="E261" s="539">
        <f>SUM(F261:G261)</f>
        <v/>
      </c>
      <c r="F261" s="539" t="n">
        <v>452.3</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211.1</v>
      </c>
      <c r="G310" s="490" t="n">
        <v>0</v>
      </c>
      <c r="H310" s="568" t="n">
        <v>0</v>
      </c>
      <c r="I310" s="569" t="n">
        <v>0</v>
      </c>
    </row>
    <row customHeight="1" ht="12.75" r="311" s="349">
      <c r="B311" s="348" t="n"/>
      <c r="C311" s="441" t="n"/>
      <c r="D311" s="439">
        <f>$D$13</f>
        <v/>
      </c>
      <c r="E311" s="539">
        <f>SUM(F311:G311)</f>
        <v/>
      </c>
      <c r="F311" s="539" t="n">
        <v>152.6</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122.7</v>
      </c>
      <c r="G356" s="490" t="n">
        <v>0</v>
      </c>
      <c r="H356" s="568" t="n">
        <v>0</v>
      </c>
      <c r="I356" s="569" t="n">
        <v>0</v>
      </c>
    </row>
    <row customHeight="1" ht="12.75" r="357" s="349">
      <c r="B357" s="348" t="n"/>
      <c r="C357" s="441" t="n"/>
      <c r="D357" s="439">
        <f>$D$13</f>
        <v/>
      </c>
      <c r="E357" s="539">
        <f>SUM(F357:G357)</f>
        <v/>
      </c>
      <c r="F357" s="539" t="n">
        <v>162</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v>0</v>
      </c>
      <c r="F12" s="580" t="n">
        <v>0</v>
      </c>
      <c r="G12" s="580" t="n">
        <v>0</v>
      </c>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v>0</v>
      </c>
      <c r="F14" s="583" t="n">
        <v>0</v>
      </c>
      <c r="G14" s="583" t="n">
        <v>0</v>
      </c>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16091.308588</v>
      </c>
      <c r="F13" s="490" t="n">
        <v>0</v>
      </c>
      <c r="G13" s="490" t="n">
        <v>5476.726706</v>
      </c>
      <c r="H13" s="490" t="n">
        <v>166</v>
      </c>
      <c r="I13" s="535" t="n">
        <v>10614.581882</v>
      </c>
    </row>
    <row customHeight="1" ht="12.8" r="14" s="349">
      <c r="B14" s="604" t="n"/>
      <c r="C14" s="439" t="n"/>
      <c r="D14" s="439">
        <f>"Jahr "&amp;(AktJahr-1)</f>
        <v/>
      </c>
      <c r="E14" s="536" t="n">
        <v>12924.085791</v>
      </c>
      <c r="F14" s="539" t="n">
        <v>0</v>
      </c>
      <c r="G14" s="539" t="n">
        <v>3393.0587</v>
      </c>
      <c r="H14" s="539" t="n">
        <v>201.4</v>
      </c>
      <c r="I14" s="541" t="n">
        <v>9531.027091</v>
      </c>
    </row>
    <row customHeight="1" ht="12.8" r="15" s="349">
      <c r="B15" s="604" t="inlineStr">
        <is>
          <t>DE</t>
        </is>
      </c>
      <c r="C15" s="488" t="inlineStr">
        <is>
          <t>Germany</t>
        </is>
      </c>
      <c r="D15" s="489">
        <f>$D$13</f>
        <v/>
      </c>
      <c r="E15" s="531" t="n">
        <v>12858.094034</v>
      </c>
      <c r="F15" s="490" t="n">
        <v>0</v>
      </c>
      <c r="G15" s="490" t="n">
        <v>4930.95</v>
      </c>
      <c r="H15" s="490" t="n">
        <v>50</v>
      </c>
      <c r="I15" s="535" t="n">
        <v>7927.144034</v>
      </c>
    </row>
    <row customHeight="1" ht="12.8" r="16" s="349">
      <c r="B16" s="604" t="n"/>
      <c r="C16" s="439" t="n"/>
      <c r="D16" s="439">
        <f>$D$14</f>
        <v/>
      </c>
      <c r="E16" s="536" t="n">
        <v>10129.16773</v>
      </c>
      <c r="F16" s="539" t="n">
        <v>0</v>
      </c>
      <c r="G16" s="539" t="n">
        <v>2992.6587</v>
      </c>
      <c r="H16" s="539" t="n">
        <v>0</v>
      </c>
      <c r="I16" s="541" t="n">
        <v>7136.50903</v>
      </c>
    </row>
    <row customHeight="1" ht="12.8" r="17" s="349">
      <c r="B17" s="605" t="inlineStr">
        <is>
          <t>AT</t>
        </is>
      </c>
      <c r="C17" s="488" t="inlineStr">
        <is>
          <t>Austria</t>
        </is>
      </c>
      <c r="D17" s="489">
        <f>$D$13</f>
        <v/>
      </c>
      <c r="E17" s="531" t="n">
        <v>261.988</v>
      </c>
      <c r="F17" s="490" t="n">
        <v>0</v>
      </c>
      <c r="G17" s="490" t="n">
        <v>20</v>
      </c>
      <c r="H17" s="490" t="n">
        <v>20</v>
      </c>
      <c r="I17" s="535" t="n">
        <v>241.988</v>
      </c>
    </row>
    <row customHeight="1" ht="12.8" r="18" s="349">
      <c r="B18" s="604" t="n"/>
      <c r="C18" s="439" t="n"/>
      <c r="D18" s="439">
        <f>$D$14</f>
        <v/>
      </c>
      <c r="E18" s="536" t="n">
        <v>136.414</v>
      </c>
      <c r="F18" s="539" t="n">
        <v>0</v>
      </c>
      <c r="G18" s="539" t="n">
        <v>0</v>
      </c>
      <c r="H18" s="539" t="n">
        <v>0</v>
      </c>
      <c r="I18" s="541" t="n">
        <v>136.414</v>
      </c>
    </row>
    <row customHeight="1" ht="12.8" r="19" s="349">
      <c r="B19" s="605" t="inlineStr">
        <is>
          <t>BE</t>
        </is>
      </c>
      <c r="C19" s="488" t="inlineStr">
        <is>
          <t>Belgium</t>
        </is>
      </c>
      <c r="D19" s="489">
        <f>$D$13</f>
        <v/>
      </c>
      <c r="E19" s="531" t="n">
        <v>23.59</v>
      </c>
      <c r="F19" s="490" t="n">
        <v>0</v>
      </c>
      <c r="G19" s="490" t="n">
        <v>0</v>
      </c>
      <c r="H19" s="490" t="n">
        <v>0</v>
      </c>
      <c r="I19" s="535" t="n">
        <v>23.59</v>
      </c>
    </row>
    <row customHeight="1" ht="12.8" r="20" s="349">
      <c r="B20" s="604" t="n"/>
      <c r="C20" s="439" t="n"/>
      <c r="D20" s="439">
        <f>$D$14</f>
        <v/>
      </c>
      <c r="E20" s="536" t="n">
        <v>103</v>
      </c>
      <c r="F20" s="539" t="n">
        <v>0</v>
      </c>
      <c r="G20" s="539" t="n">
        <v>0</v>
      </c>
      <c r="H20" s="539" t="n">
        <v>0</v>
      </c>
      <c r="I20" s="541" t="n">
        <v>103</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v>129.885</v>
      </c>
      <c r="F22" s="539" t="n">
        <v>0</v>
      </c>
      <c r="G22" s="539" t="n">
        <v>0</v>
      </c>
      <c r="H22" s="539" t="n">
        <v>0</v>
      </c>
      <c r="I22" s="541" t="n">
        <v>129.885</v>
      </c>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v>2</v>
      </c>
      <c r="F29" s="490" t="n">
        <v>0</v>
      </c>
      <c r="G29" s="490" t="n">
        <v>0</v>
      </c>
      <c r="H29" s="490" t="n">
        <v>0</v>
      </c>
      <c r="I29" s="535" t="n">
        <v>2</v>
      </c>
    </row>
    <row customHeight="1" ht="12.8" r="30" s="349">
      <c r="B30" s="604" t="n"/>
      <c r="C30" s="439" t="n"/>
      <c r="D30" s="439">
        <f>$D$14</f>
        <v/>
      </c>
      <c r="E30" s="536" t="n">
        <v>2</v>
      </c>
      <c r="F30" s="539" t="n">
        <v>0</v>
      </c>
      <c r="G30" s="539" t="n">
        <v>0</v>
      </c>
      <c r="H30" s="539" t="n">
        <v>0</v>
      </c>
      <c r="I30" s="541" t="n">
        <v>2</v>
      </c>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v>100</v>
      </c>
      <c r="F32" s="539" t="n">
        <v>0</v>
      </c>
      <c r="G32" s="539" t="n">
        <v>0</v>
      </c>
      <c r="H32" s="539" t="n">
        <v>0</v>
      </c>
      <c r="I32" s="541" t="n">
        <v>100</v>
      </c>
    </row>
    <row customHeight="1" ht="12.8" r="33" s="349">
      <c r="B33" s="604" t="inlineStr">
        <is>
          <t>FR</t>
        </is>
      </c>
      <c r="C33" s="488" t="inlineStr">
        <is>
          <t>France</t>
        </is>
      </c>
      <c r="D33" s="489">
        <f>$D$13</f>
        <v/>
      </c>
      <c r="E33" s="531" t="n">
        <v>260</v>
      </c>
      <c r="F33" s="490" t="n">
        <v>0</v>
      </c>
      <c r="G33" s="490" t="n">
        <v>0</v>
      </c>
      <c r="H33" s="490" t="n">
        <v>0</v>
      </c>
      <c r="I33" s="535" t="n">
        <v>260</v>
      </c>
    </row>
    <row customHeight="1" ht="12.8" r="34" s="349">
      <c r="B34" s="604" t="n"/>
      <c r="C34" s="439" t="n"/>
      <c r="D34" s="439">
        <f>$D$14</f>
        <v/>
      </c>
      <c r="E34" s="536" t="n">
        <v>220</v>
      </c>
      <c r="F34" s="539" t="n">
        <v>0</v>
      </c>
      <c r="G34" s="539" t="n">
        <v>0</v>
      </c>
      <c r="H34" s="539" t="n">
        <v>0</v>
      </c>
      <c r="I34" s="541" t="n">
        <v>220</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v>40</v>
      </c>
      <c r="F41" s="490" t="n">
        <v>0</v>
      </c>
      <c r="G41" s="490" t="n">
        <v>0</v>
      </c>
      <c r="H41" s="490" t="n">
        <v>0</v>
      </c>
      <c r="I41" s="535" t="n">
        <v>40</v>
      </c>
    </row>
    <row customHeight="1" ht="12.8" r="42" s="349">
      <c r="B42" s="604" t="n"/>
      <c r="C42" s="439" t="n"/>
      <c r="D42" s="439">
        <f>$D$14</f>
        <v/>
      </c>
      <c r="E42" s="536" t="n">
        <v>40</v>
      </c>
      <c r="F42" s="539" t="n">
        <v>0</v>
      </c>
      <c r="G42" s="539" t="n">
        <v>0</v>
      </c>
      <c r="H42" s="539" t="n">
        <v>0</v>
      </c>
      <c r="I42" s="541" t="n">
        <v>40</v>
      </c>
    </row>
    <row customHeight="1" ht="12.8" r="43" s="349">
      <c r="B43" s="604" t="inlineStr">
        <is>
          <t>IT</t>
        </is>
      </c>
      <c r="C43" s="488" t="inlineStr">
        <is>
          <t>Italy</t>
        </is>
      </c>
      <c r="D43" s="489">
        <f>$D$13</f>
        <v/>
      </c>
      <c r="E43" s="531" t="n">
        <v>465.148303</v>
      </c>
      <c r="F43" s="490" t="n">
        <v>0</v>
      </c>
      <c r="G43" s="490" t="n">
        <v>0</v>
      </c>
      <c r="H43" s="490" t="n">
        <v>0</v>
      </c>
      <c r="I43" s="535" t="n">
        <v>465.148303</v>
      </c>
    </row>
    <row customHeight="1" ht="12.8" r="44" s="349">
      <c r="B44" s="604" t="n"/>
      <c r="C44" s="439" t="n"/>
      <c r="D44" s="439">
        <f>$D$14</f>
        <v/>
      </c>
      <c r="E44" s="536" t="n">
        <v>446.607521</v>
      </c>
      <c r="F44" s="539" t="n">
        <v>0</v>
      </c>
      <c r="G44" s="539" t="n">
        <v>15</v>
      </c>
      <c r="H44" s="539" t="n">
        <v>15</v>
      </c>
      <c r="I44" s="541" t="n">
        <v>431.607521</v>
      </c>
    </row>
    <row customHeight="1" ht="12.8" r="45" s="349">
      <c r="B45" s="604" t="inlineStr">
        <is>
          <t>LV</t>
        </is>
      </c>
      <c r="C45" s="488" t="inlineStr">
        <is>
          <t>Latvia</t>
        </is>
      </c>
      <c r="D45" s="489">
        <f>$D$13</f>
        <v/>
      </c>
      <c r="E45" s="531" t="n">
        <v>1</v>
      </c>
      <c r="F45" s="490" t="n">
        <v>0</v>
      </c>
      <c r="G45" s="490" t="n">
        <v>0</v>
      </c>
      <c r="H45" s="490" t="n">
        <v>0</v>
      </c>
      <c r="I45" s="535" t="n">
        <v>1</v>
      </c>
    </row>
    <row customHeight="1" ht="12.8" r="46" s="349">
      <c r="B46" s="604" t="n"/>
      <c r="C46" s="439" t="n"/>
      <c r="D46" s="439">
        <f>$D$14</f>
        <v/>
      </c>
      <c r="E46" s="536" t="n">
        <v>1</v>
      </c>
      <c r="F46" s="539" t="n">
        <v>0</v>
      </c>
      <c r="G46" s="539" t="n">
        <v>0</v>
      </c>
      <c r="H46" s="539" t="n">
        <v>0</v>
      </c>
      <c r="I46" s="541" t="n">
        <v>1</v>
      </c>
    </row>
    <row customHeight="1" ht="12.8" r="47" s="349">
      <c r="B47" s="604" t="inlineStr">
        <is>
          <t>LT</t>
        </is>
      </c>
      <c r="C47" s="488" t="inlineStr">
        <is>
          <t>Lithuania</t>
        </is>
      </c>
      <c r="D47" s="489">
        <f>$D$13</f>
        <v/>
      </c>
      <c r="E47" s="531" t="n">
        <v>1</v>
      </c>
      <c r="F47" s="490" t="n">
        <v>0</v>
      </c>
      <c r="G47" s="490" t="n">
        <v>0</v>
      </c>
      <c r="H47" s="490" t="n">
        <v>0</v>
      </c>
      <c r="I47" s="535" t="n">
        <v>1</v>
      </c>
    </row>
    <row customHeight="1" ht="12.8" r="48" s="349">
      <c r="B48" s="604" t="n"/>
      <c r="C48" s="439" t="n"/>
      <c r="D48" s="439">
        <f>$D$14</f>
        <v/>
      </c>
      <c r="E48" s="536" t="n">
        <v>1</v>
      </c>
      <c r="F48" s="539" t="n">
        <v>0</v>
      </c>
      <c r="G48" s="539" t="n">
        <v>0</v>
      </c>
      <c r="H48" s="539" t="n">
        <v>0</v>
      </c>
      <c r="I48" s="541" t="n">
        <v>1</v>
      </c>
    </row>
    <row customHeight="1" ht="12.8" r="49" s="349">
      <c r="B49" s="604" t="inlineStr">
        <is>
          <t>LU</t>
        </is>
      </c>
      <c r="C49" s="488" t="inlineStr">
        <is>
          <t>Luxembourg</t>
        </is>
      </c>
      <c r="D49" s="489">
        <f>$D$13</f>
        <v/>
      </c>
      <c r="E49" s="531" t="n">
        <v>240.766</v>
      </c>
      <c r="F49" s="490" t="n">
        <v>0</v>
      </c>
      <c r="G49" s="490" t="n">
        <v>36</v>
      </c>
      <c r="H49" s="490" t="n">
        <v>0</v>
      </c>
      <c r="I49" s="535" t="n">
        <v>204.766</v>
      </c>
    </row>
    <row customHeight="1" ht="12.8" r="50" s="349">
      <c r="B50" s="604" t="n"/>
      <c r="C50" s="439" t="n"/>
      <c r="D50" s="439">
        <f>$D$14</f>
        <v/>
      </c>
      <c r="E50" s="536" t="n">
        <v>100.566</v>
      </c>
      <c r="F50" s="539" t="n">
        <v>0</v>
      </c>
      <c r="G50" s="539" t="n">
        <v>35</v>
      </c>
      <c r="H50" s="539" t="n">
        <v>0</v>
      </c>
      <c r="I50" s="541" t="n">
        <v>65.566</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209.6</v>
      </c>
      <c r="F53" s="490" t="n">
        <v>0</v>
      </c>
      <c r="G53" s="490" t="n">
        <v>49.6</v>
      </c>
      <c r="H53" s="490" t="n">
        <v>0</v>
      </c>
      <c r="I53" s="535" t="n">
        <v>160</v>
      </c>
    </row>
    <row customHeight="1" ht="12.8" r="54" s="349">
      <c r="B54" s="604" t="n"/>
      <c r="C54" s="439" t="n"/>
      <c r="D54" s="439">
        <f>$D$14</f>
        <v/>
      </c>
      <c r="E54" s="536" t="n">
        <v>185</v>
      </c>
      <c r="F54" s="539" t="n">
        <v>0</v>
      </c>
      <c r="G54" s="539" t="n">
        <v>25</v>
      </c>
      <c r="H54" s="539" t="n">
        <v>0</v>
      </c>
      <c r="I54" s="541" t="n">
        <v>160</v>
      </c>
    </row>
    <row customHeight="1" ht="12.8" r="55" s="349">
      <c r="B55" s="604" t="inlineStr">
        <is>
          <t>PL</t>
        </is>
      </c>
      <c r="C55" s="488" t="inlineStr">
        <is>
          <t>Poland</t>
        </is>
      </c>
      <c r="D55" s="489">
        <f>$D$13</f>
        <v/>
      </c>
      <c r="E55" s="531" t="n">
        <v>45</v>
      </c>
      <c r="F55" s="490" t="n">
        <v>0</v>
      </c>
      <c r="G55" s="490" t="n">
        <v>0</v>
      </c>
      <c r="H55" s="490" t="n">
        <v>0</v>
      </c>
      <c r="I55" s="535" t="n">
        <v>45</v>
      </c>
    </row>
    <row customHeight="1" ht="12.8" r="56" s="349">
      <c r="B56" s="604" t="n"/>
      <c r="C56" s="439" t="n"/>
      <c r="D56" s="439">
        <f>$D$14</f>
        <v/>
      </c>
      <c r="E56" s="536" t="n">
        <v>110</v>
      </c>
      <c r="F56" s="539" t="n">
        <v>0</v>
      </c>
      <c r="G56" s="539" t="n">
        <v>0</v>
      </c>
      <c r="H56" s="539" t="n">
        <v>0</v>
      </c>
      <c r="I56" s="541" t="n">
        <v>110</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v>7</v>
      </c>
      <c r="F63" s="490" t="n">
        <v>0</v>
      </c>
      <c r="G63" s="490" t="n">
        <v>0</v>
      </c>
      <c r="H63" s="490" t="n">
        <v>0</v>
      </c>
      <c r="I63" s="535" t="n">
        <v>7</v>
      </c>
    </row>
    <row customHeight="1" ht="12.8" r="64" s="349">
      <c r="B64" s="604" t="n"/>
      <c r="C64" s="439" t="n"/>
      <c r="D64" s="439">
        <f>$D$14</f>
        <v/>
      </c>
      <c r="E64" s="536" t="n">
        <v>12</v>
      </c>
      <c r="F64" s="539" t="n">
        <v>0</v>
      </c>
      <c r="G64" s="539" t="n">
        <v>0</v>
      </c>
      <c r="H64" s="539" t="n">
        <v>0</v>
      </c>
      <c r="I64" s="541" t="n">
        <v>12</v>
      </c>
    </row>
    <row customHeight="1" ht="12.8" r="65" s="349">
      <c r="B65" s="604" t="inlineStr">
        <is>
          <t>ES</t>
        </is>
      </c>
      <c r="C65" s="488" t="inlineStr">
        <is>
          <t>Spain</t>
        </is>
      </c>
      <c r="D65" s="489">
        <f>$D$13</f>
        <v/>
      </c>
      <c r="E65" s="531" t="n">
        <v>316.045545</v>
      </c>
      <c r="F65" s="490" t="n">
        <v>0</v>
      </c>
      <c r="G65" s="490" t="n">
        <v>0</v>
      </c>
      <c r="H65" s="490" t="n">
        <v>0</v>
      </c>
      <c r="I65" s="535" t="n">
        <v>316.045545</v>
      </c>
    </row>
    <row customHeight="1" ht="12.8" r="66" s="349">
      <c r="B66" s="604" t="n"/>
      <c r="C66" s="439" t="n"/>
      <c r="D66" s="439">
        <f>$D$14</f>
        <v/>
      </c>
      <c r="E66" s="536" t="n">
        <v>195.04554</v>
      </c>
      <c r="F66" s="539" t="n">
        <v>0</v>
      </c>
      <c r="G66" s="539" t="n">
        <v>0</v>
      </c>
      <c r="H66" s="539" t="n">
        <v>0</v>
      </c>
      <c r="I66" s="541" t="n">
        <v>195.04554</v>
      </c>
    </row>
    <row customHeight="1" ht="12.8" r="67" s="349">
      <c r="B67" s="604" t="inlineStr">
        <is>
          <t>SE</t>
        </is>
      </c>
      <c r="C67" s="488" t="inlineStr">
        <is>
          <t>Sweden</t>
        </is>
      </c>
      <c r="D67" s="489">
        <f>$D$13</f>
        <v/>
      </c>
      <c r="E67" s="531" t="n">
        <v>151</v>
      </c>
      <c r="F67" s="490" t="n">
        <v>0</v>
      </c>
      <c r="G67" s="490" t="n">
        <v>96</v>
      </c>
      <c r="H67" s="490" t="n">
        <v>96</v>
      </c>
      <c r="I67" s="535" t="n">
        <v>55</v>
      </c>
    </row>
    <row customHeight="1" ht="12.8" r="68" s="349">
      <c r="B68" s="604" t="n"/>
      <c r="C68" s="439" t="n"/>
      <c r="D68" s="439">
        <f>$D$14</f>
        <v/>
      </c>
      <c r="E68" s="536" t="n">
        <v>55</v>
      </c>
      <c r="F68" s="539" t="n">
        <v>0</v>
      </c>
      <c r="G68" s="539" t="n">
        <v>0</v>
      </c>
      <c r="H68" s="539" t="n">
        <v>0</v>
      </c>
      <c r="I68" s="541" t="n">
        <v>55</v>
      </c>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v>49</v>
      </c>
      <c r="F70" s="539" t="n">
        <v>0</v>
      </c>
      <c r="G70" s="539" t="n">
        <v>49</v>
      </c>
      <c r="H70" s="539" t="n">
        <v>0</v>
      </c>
      <c r="I70" s="541" t="n">
        <v>0</v>
      </c>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v>149</v>
      </c>
      <c r="F73" s="490" t="n">
        <v>0</v>
      </c>
      <c r="G73" s="490" t="n">
        <v>0</v>
      </c>
      <c r="H73" s="490" t="n">
        <v>0</v>
      </c>
      <c r="I73" s="535" t="n">
        <v>149</v>
      </c>
    </row>
    <row customHeight="1" ht="12.8" r="74" s="349">
      <c r="B74" s="604" t="n"/>
      <c r="C74" s="439" t="n"/>
      <c r="D74" s="439">
        <f>$D$14</f>
        <v/>
      </c>
      <c r="E74" s="536" t="n">
        <v>149</v>
      </c>
      <c r="F74" s="539" t="n">
        <v>0</v>
      </c>
      <c r="G74" s="539" t="n">
        <v>0</v>
      </c>
      <c r="H74" s="539" t="n">
        <v>0</v>
      </c>
      <c r="I74" s="541" t="n">
        <v>149</v>
      </c>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v>344.176706</v>
      </c>
      <c r="F79" s="490" t="n">
        <v>0</v>
      </c>
      <c r="G79" s="490" t="n">
        <v>344.176706</v>
      </c>
      <c r="H79" s="490" t="n">
        <v>0</v>
      </c>
      <c r="I79" s="535" t="n">
        <v>0</v>
      </c>
    </row>
    <row customHeight="1" ht="12.8" r="80" s="349">
      <c r="B80" s="604" t="n"/>
      <c r="C80" s="439" t="n"/>
      <c r="D80" s="439">
        <f>$D$14</f>
        <v/>
      </c>
      <c r="E80" s="536" t="n">
        <v>90</v>
      </c>
      <c r="F80" s="539" t="n">
        <v>0</v>
      </c>
      <c r="G80" s="539" t="n">
        <v>90</v>
      </c>
      <c r="H80" s="539" t="n">
        <v>0</v>
      </c>
      <c r="I80" s="541" t="n">
        <v>0</v>
      </c>
    </row>
    <row customHeight="1" ht="12.8" r="81" s="349">
      <c r="B81" s="604" t="inlineStr">
        <is>
          <t>US</t>
        </is>
      </c>
      <c r="C81" s="488" t="inlineStr">
        <is>
          <t>USA</t>
        </is>
      </c>
      <c r="D81" s="489">
        <f>$D$13</f>
        <v/>
      </c>
      <c r="E81" s="531" t="n">
        <v>45</v>
      </c>
      <c r="F81" s="490" t="n">
        <v>0</v>
      </c>
      <c r="G81" s="490" t="n">
        <v>0</v>
      </c>
      <c r="H81" s="490" t="n">
        <v>0</v>
      </c>
      <c r="I81" s="535" t="n">
        <v>45</v>
      </c>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626</v>
      </c>
      <c r="F85" s="490" t="n">
        <v>0</v>
      </c>
      <c r="G85" s="490" t="n">
        <v>0</v>
      </c>
      <c r="H85" s="490" t="n">
        <v>0</v>
      </c>
      <c r="I85" s="535" t="n">
        <v>626</v>
      </c>
    </row>
    <row customHeight="1" ht="12.8" r="86" s="349">
      <c r="B86" s="604" t="n"/>
      <c r="C86" s="439" t="n"/>
      <c r="D86" s="439">
        <f>$D$14</f>
        <v/>
      </c>
      <c r="E86" s="536" t="n">
        <v>624.4</v>
      </c>
      <c r="F86" s="539" t="n">
        <v>0</v>
      </c>
      <c r="G86" s="539" t="n">
        <v>141.4</v>
      </c>
      <c r="H86" s="539" t="n">
        <v>141.4</v>
      </c>
      <c r="I86" s="541" t="n">
        <v>483</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v>45</v>
      </c>
      <c r="F88" s="545" t="n">
        <v>0</v>
      </c>
      <c r="G88" s="545" t="n">
        <v>45</v>
      </c>
      <c r="H88" s="545" t="n">
        <v>45</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2018-03-27T12:34:05Z</dcterms:modified>
  <cp:lastModifiedBy>Michel Buse</cp:lastModifiedBy>
  <cp:revision>12</cp:revision>
  <cp:lastPrinted>2015-06-07T12:17:25Z</cp:lastPrinted>
</cp:coreProperties>
</file>