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771650" cy="7715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Kreissparkasse Köln</t>
        </is>
      </c>
      <c r="H2" s="4" t="n"/>
      <c r="I2" s="4" t="n"/>
    </row>
    <row r="3" ht="15" customHeight="1" s="418">
      <c r="G3" s="5" t="inlineStr">
        <is>
          <t>Neumarkt 18-24</t>
        </is>
      </c>
      <c r="H3" s="6" t="n"/>
      <c r="I3" s="6" t="n"/>
    </row>
    <row r="4" ht="15" customHeight="1" s="418">
      <c r="G4" s="5" t="inlineStr">
        <is>
          <t>50667 Köln</t>
        </is>
      </c>
      <c r="H4" s="6" t="n"/>
      <c r="I4" s="6" t="n"/>
      <c r="J4" s="7" t="n"/>
    </row>
    <row r="5" ht="15" customHeight="1" s="418">
      <c r="G5" s="5" t="inlineStr">
        <is>
          <t>Telefon: +49 221 227 - 01</t>
        </is>
      </c>
      <c r="H5" s="6" t="n"/>
      <c r="I5" s="6" t="n"/>
      <c r="J5" s="7" t="n"/>
    </row>
    <row r="6" ht="15" customHeight="1" s="418">
      <c r="G6" s="5" t="inlineStr">
        <is>
          <t>Telefax: +49 221 227 - 3920</t>
        </is>
      </c>
      <c r="H6" s="6" t="n"/>
      <c r="I6" s="6" t="n"/>
      <c r="J6" s="7" t="n"/>
    </row>
    <row r="7" ht="15" customHeight="1" s="418">
      <c r="G7" s="5" t="inlineStr">
        <is>
          <t>E-Mail: info@ksk-koeln.de</t>
        </is>
      </c>
      <c r="H7" s="6" t="n"/>
      <c r="I7" s="6" t="n"/>
    </row>
    <row r="8" ht="14.1" customFormat="1" customHeight="1" s="8">
      <c r="A8" s="9" t="n"/>
      <c r="G8" s="5" t="inlineStr">
        <is>
          <t>Internet: www.ksk-koeln.de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767.5</v>
      </c>
      <c r="E21" s="370" t="n">
        <v>1137.5</v>
      </c>
      <c r="F21" s="369" t="n">
        <v>748.03364</v>
      </c>
      <c r="G21" s="370" t="n">
        <v>1095.606904</v>
      </c>
      <c r="H21" s="369" t="n">
        <v>699.341142</v>
      </c>
      <c r="I21" s="370" t="n">
        <v>1047.44516</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6640.852063</v>
      </c>
      <c r="E23" s="374" t="n">
        <v>6561.799671</v>
      </c>
      <c r="F23" s="373" t="n">
        <v>6344.112852</v>
      </c>
      <c r="G23" s="374" t="n">
        <v>6073.280241</v>
      </c>
      <c r="H23" s="373" t="n">
        <v>5606.915388</v>
      </c>
      <c r="I23" s="374" t="n">
        <v>5375.309246000001</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31.087198</v>
      </c>
      <c r="E27" s="386" t="n">
        <v>44.670953552</v>
      </c>
      <c r="F27" s="385" t="n">
        <v>14.960673</v>
      </c>
      <c r="G27" s="386" t="n">
        <v>42.954184192</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5842.264865</v>
      </c>
      <c r="E29" s="391" t="n">
        <v>5379.628717617001</v>
      </c>
      <c r="F29" s="390" t="n">
        <v>5581.118539</v>
      </c>
      <c r="G29" s="391" t="n">
        <v>4934.719152377</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5873.35206343</v>
      </c>
      <c r="E31" s="27" t="n">
        <v>5424.29967117</v>
      </c>
      <c r="F31" s="26" t="n">
        <v>5596.07921159</v>
      </c>
      <c r="G31" s="27" t="n">
        <v>4977.67333657</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153.416876</v>
      </c>
      <c r="E37" s="370" t="n">
        <v>168.416876</v>
      </c>
      <c r="F37" s="369" t="n">
        <v>149.531532</v>
      </c>
      <c r="G37" s="370" t="n">
        <v>162.158344</v>
      </c>
      <c r="H37" s="369" t="n">
        <v>139.965349</v>
      </c>
      <c r="I37" s="370" t="n">
        <v>149.644241</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295.199238</v>
      </c>
      <c r="E39" s="374" t="n">
        <v>289.46407</v>
      </c>
      <c r="F39" s="373" t="n">
        <v>294.343008</v>
      </c>
      <c r="G39" s="374" t="n">
        <v>283.390265</v>
      </c>
      <c r="H39" s="373" t="n">
        <v>269.64</v>
      </c>
      <c r="I39" s="374" t="n">
        <v>254.583804</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6.428569</v>
      </c>
      <c r="E43" s="386" t="n">
        <v>7.17661299</v>
      </c>
      <c r="F43" s="385" t="n">
        <v>2.990631</v>
      </c>
      <c r="G43" s="386" t="n">
        <v>6.572678808</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135.353794</v>
      </c>
      <c r="E45" s="391" t="n">
        <v>113.87058184</v>
      </c>
      <c r="F45" s="390" t="n">
        <v>141.820845</v>
      </c>
      <c r="G45" s="391" t="n">
        <v>114.6592419</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141.78236278</v>
      </c>
      <c r="E47" s="27" t="n">
        <v>121.04719484</v>
      </c>
      <c r="F47" s="26" t="n">
        <v>144.81147558</v>
      </c>
      <c r="G47" s="27" t="n">
        <v>121.23192072</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767.5</v>
      </c>
      <c r="E9" s="224" t="n">
        <v>1137.5</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6640.852063</v>
      </c>
      <c r="E12" s="208" t="n">
        <v>6561.799671</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5.32</v>
      </c>
      <c r="E30" s="212" t="n">
        <v>5.15</v>
      </c>
    </row>
    <row r="31" ht="21" customHeight="1" s="418">
      <c r="B31" s="172" t="inlineStr">
        <is>
          <t xml:space="preserve">durchschnittlicher gewichteter Beleihungsauslauf
§ 28 Abs. 2 Nr. 3  </t>
        </is>
      </c>
      <c r="C31" s="171" t="inlineStr">
        <is>
          <t>%</t>
        </is>
      </c>
      <c r="D31" s="170" t="n">
        <v>53.51</v>
      </c>
      <c r="E31" s="212" t="n">
        <v>53.32</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0.07606499999999999</v>
      </c>
      <c r="E35" s="212" t="n">
        <v>231.43800706</v>
      </c>
    </row>
    <row r="36">
      <c r="A36" s="218" t="n"/>
      <c r="B36" s="242" t="inlineStr">
        <is>
          <t>Tag, an dem sich die größte negative Summe ergibt</t>
        </is>
      </c>
      <c r="C36" s="169" t="inlineStr">
        <is>
          <t>Tag (1-180)</t>
        </is>
      </c>
      <c r="D36" s="362" t="n">
        <v>27</v>
      </c>
      <c r="E36" s="363" t="n">
        <v>56</v>
      </c>
    </row>
    <row r="37" ht="21.75" customHeight="1" s="418" thickBot="1">
      <c r="A37" s="218" t="n">
        <v>1</v>
      </c>
      <c r="B37" s="173" t="inlineStr">
        <is>
          <t>Gesamtbetrag der Deckungswerte, welche die Anforderungen von § 4 Abs. 1a S. 3 PfandBG erfüllen (Liquiditätsdeckung)</t>
        </is>
      </c>
      <c r="C37" s="248" t="inlineStr">
        <is>
          <t>(Mio. €)</t>
        </is>
      </c>
      <c r="D37" s="214" t="n">
        <v>92.19674999999999</v>
      </c>
      <c r="E37" s="215" t="n">
        <v>265</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153.416876</v>
      </c>
      <c r="E9" s="224" t="n">
        <v>168.416876</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8" thickBot="1">
      <c r="A11" s="218" t="n">
        <v>1</v>
      </c>
      <c r="B11" s="205" t="n"/>
      <c r="C11" s="21" t="n"/>
      <c r="D11" s="21" t="n"/>
      <c r="E11" s="210" t="n"/>
    </row>
    <row r="12">
      <c r="A12" s="218" t="n">
        <v>1</v>
      </c>
      <c r="B12" s="247" t="inlineStr">
        <is>
          <t>Deckungsmasse</t>
        </is>
      </c>
      <c r="C12" s="251" t="inlineStr">
        <is>
          <t>(Mio. €)</t>
        </is>
      </c>
      <c r="D12" s="223" t="n">
        <v>295.199238</v>
      </c>
      <c r="E12" s="224" t="n">
        <v>289.46407</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100</v>
      </c>
      <c r="E16" s="212" t="n">
        <v>100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47.31432</v>
      </c>
      <c r="E30" s="212" t="n">
        <v>0.463</v>
      </c>
    </row>
    <row r="31">
      <c r="A31" s="218" t="n"/>
      <c r="B31" s="242" t="inlineStr">
        <is>
          <t>Tag, an dem sich die größte negative Summe ergibt</t>
        </is>
      </c>
      <c r="C31" s="169" t="inlineStr">
        <is>
          <t>Tag (1-180)</t>
        </is>
      </c>
      <c r="D31" s="362" t="n">
        <v>91</v>
      </c>
      <c r="E31" s="363" t="n">
        <v>14</v>
      </c>
    </row>
    <row r="32" ht="21.75" customHeight="1" s="418" thickBot="1">
      <c r="A32" s="218" t="n"/>
      <c r="B32" s="173" t="inlineStr">
        <is>
          <t>Gesamtbetrag der Deckungswerte, welche die Anforderungen von § 4 Abs. 1a S. 3 PfandBG erfüllen (Liquiditätsdeckung)</t>
        </is>
      </c>
      <c r="C32" s="248" t="inlineStr">
        <is>
          <t>(Mio. €)</t>
        </is>
      </c>
      <c r="D32" s="214" t="n">
        <v>71.951911</v>
      </c>
      <c r="E32" s="215" t="n">
        <v>46.211219169</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45" customHeight="1" s="418" thickBot="1">
      <c r="B10" s="230" t="inlineStr">
        <is>
          <t>ISIN</t>
        </is>
      </c>
      <c r="C10" s="204" t="inlineStr">
        <is>
          <t>(Mio. €)</t>
        </is>
      </c>
      <c r="D10" s="499" t="inlineStr">
        <is>
          <t>DE000A1TM490, DE000A254RH2, DE000A254RJ8, DE000A254RK6, DE000A30VUY6, DE000A3510V8, DE000A3510W6, DE000A382756</t>
        </is>
      </c>
      <c r="E10" s="500" t="inlineStr">
        <is>
          <t xml:space="preserve">DE000A1TM3M6, DE000A1TM490, DE000A14J5X5, DE000A14J538, DE000A254RH2, DE000A254RJ8, DE000A254RK6, DE000A30VUY6, </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499" t="n">
        <v>0</v>
      </c>
      <c r="E15" s="500"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23.04.2024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KSK</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Kreissparkasse Köln</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s</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13</v>
      </c>
      <c r="E11" s="45" t="n">
        <v>282.094583</v>
      </c>
      <c r="F11" s="44" t="n">
        <v>290</v>
      </c>
      <c r="G11" s="45" t="n">
        <v>374.871137</v>
      </c>
      <c r="I11" s="44" t="n">
        <v>0</v>
      </c>
      <c r="J11" s="45" t="n">
        <v>0</v>
      </c>
    </row>
    <row r="12" ht="12.75" customHeight="1" s="418">
      <c r="A12" s="17" t="n">
        <v>0</v>
      </c>
      <c r="B12" s="412" t="inlineStr">
        <is>
          <t>&gt; 0,5 Jahre und &lt;= 1 Jahr</t>
        </is>
      </c>
      <c r="C12" s="413" t="n"/>
      <c r="D12" s="44" t="n">
        <v>312.5</v>
      </c>
      <c r="E12" s="45" t="n">
        <v>288.787708</v>
      </c>
      <c r="F12" s="44" t="n">
        <v>270</v>
      </c>
      <c r="G12" s="45" t="n">
        <v>280.927163</v>
      </c>
      <c r="I12" s="44" t="n">
        <v>0</v>
      </c>
      <c r="J12" s="45" t="n">
        <v>0</v>
      </c>
    </row>
    <row r="13" ht="12.75" customHeight="1" s="418">
      <c r="A13" s="17" t="n"/>
      <c r="B13" s="412" t="inlineStr">
        <is>
          <t>&gt; 1 Jahr und &lt;= 1,5 Jahre</t>
        </is>
      </c>
      <c r="C13" s="413" t="n"/>
      <c r="D13" s="44" t="n">
        <v>20</v>
      </c>
      <c r="E13" s="45" t="n">
        <v>235.805407</v>
      </c>
      <c r="F13" s="44" t="n">
        <v>3</v>
      </c>
      <c r="G13" s="45" t="n">
        <v>258.371872</v>
      </c>
      <c r="I13" s="44" t="n">
        <v>13</v>
      </c>
      <c r="J13" s="45" t="n">
        <v>290</v>
      </c>
    </row>
    <row r="14" ht="12.75" customHeight="1" s="418">
      <c r="A14" s="17" t="n">
        <v>0</v>
      </c>
      <c r="B14" s="412" t="inlineStr">
        <is>
          <t>&gt; 1,5 Jahre und &lt;= 2 Jahre</t>
        </is>
      </c>
      <c r="C14" s="412" t="n"/>
      <c r="D14" s="46" t="n">
        <v>10</v>
      </c>
      <c r="E14" s="217" t="n">
        <v>308.79749</v>
      </c>
      <c r="F14" s="46" t="n">
        <v>312.5</v>
      </c>
      <c r="G14" s="217" t="n">
        <v>279.677089</v>
      </c>
      <c r="I14" s="44" t="n">
        <v>312.5</v>
      </c>
      <c r="J14" s="45" t="n">
        <v>270</v>
      </c>
    </row>
    <row r="15" ht="12.75" customHeight="1" s="418">
      <c r="A15" s="17" t="n">
        <v>0</v>
      </c>
      <c r="B15" s="412" t="inlineStr">
        <is>
          <t>&gt; 2 Jahre und &lt;= 3 Jahre</t>
        </is>
      </c>
      <c r="C15" s="412" t="n"/>
      <c r="D15" s="46" t="n">
        <v>50</v>
      </c>
      <c r="E15" s="217" t="n">
        <v>527.660517</v>
      </c>
      <c r="F15" s="46" t="n">
        <v>30</v>
      </c>
      <c r="G15" s="217" t="n">
        <v>466.038262</v>
      </c>
      <c r="I15" s="44" t="n">
        <v>30</v>
      </c>
      <c r="J15" s="45" t="n">
        <v>315.5</v>
      </c>
    </row>
    <row r="16" ht="12.75" customHeight="1" s="418">
      <c r="A16" s="17" t="n">
        <v>0</v>
      </c>
      <c r="B16" s="412" t="inlineStr">
        <is>
          <t>&gt; 3 Jahre und &lt;= 4 Jahre</t>
        </is>
      </c>
      <c r="C16" s="412" t="n"/>
      <c r="D16" s="46" t="n">
        <v>82</v>
      </c>
      <c r="E16" s="217" t="n">
        <v>629.618786</v>
      </c>
      <c r="F16" s="46" t="n">
        <v>0</v>
      </c>
      <c r="G16" s="217" t="n">
        <v>681.09749</v>
      </c>
      <c r="I16" s="44" t="n">
        <v>50</v>
      </c>
      <c r="J16" s="45" t="n">
        <v>30</v>
      </c>
    </row>
    <row r="17" ht="12.75" customHeight="1" s="418">
      <c r="A17" s="17" t="n">
        <v>0</v>
      </c>
      <c r="B17" s="412" t="inlineStr">
        <is>
          <t>&gt; 4 Jahre und &lt;= 5 Jahre</t>
        </is>
      </c>
      <c r="C17" s="412" t="n"/>
      <c r="D17" s="46" t="n">
        <v>156.5</v>
      </c>
      <c r="E17" s="217" t="n">
        <v>737.888206</v>
      </c>
      <c r="F17" s="46" t="n">
        <v>82</v>
      </c>
      <c r="G17" s="217" t="n">
        <v>609.104192</v>
      </c>
      <c r="I17" s="44" t="n">
        <v>82</v>
      </c>
      <c r="J17" s="45" t="n">
        <v>0</v>
      </c>
    </row>
    <row r="18" ht="12.75" customHeight="1" s="418">
      <c r="A18" s="17" t="n">
        <v>0</v>
      </c>
      <c r="B18" s="412" t="inlineStr">
        <is>
          <t>&gt; 5 Jahre und &lt;= 10 Jahre</t>
        </is>
      </c>
      <c r="C18" s="413" t="n"/>
      <c r="D18" s="44" t="n">
        <v>123.5</v>
      </c>
      <c r="E18" s="45" t="n">
        <v>2775.381815</v>
      </c>
      <c r="F18" s="44" t="n">
        <v>150</v>
      </c>
      <c r="G18" s="45" t="n">
        <v>2760.889355</v>
      </c>
      <c r="I18" s="44" t="n">
        <v>280</v>
      </c>
      <c r="J18" s="45" t="n">
        <v>230.5</v>
      </c>
    </row>
    <row r="19" ht="12.75" customHeight="1" s="418">
      <c r="A19" s="17" t="n">
        <v>0</v>
      </c>
      <c r="B19" s="412" t="inlineStr">
        <is>
          <t>&gt; 10 Jahre</t>
        </is>
      </c>
      <c r="C19" s="413" t="n"/>
      <c r="D19" s="44" t="n">
        <v>0</v>
      </c>
      <c r="E19" s="45" t="n">
        <v>854.817551</v>
      </c>
      <c r="F19" s="44" t="n">
        <v>0</v>
      </c>
      <c r="G19" s="45" t="n">
        <v>850.82311</v>
      </c>
      <c r="I19" s="44" t="n">
        <v>0</v>
      </c>
      <c r="J19" s="45" t="n">
        <v>1.5</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50</v>
      </c>
      <c r="E24" s="45" t="n">
        <v>7.168502</v>
      </c>
      <c r="F24" s="44" t="n">
        <v>0</v>
      </c>
      <c r="G24" s="45" t="n">
        <v>7.042096</v>
      </c>
      <c r="I24" s="44" t="n">
        <v>0</v>
      </c>
      <c r="J24" s="45" t="n">
        <v>0</v>
      </c>
    </row>
    <row r="25" ht="12.75" customHeight="1" s="418">
      <c r="A25" s="17" t="n"/>
      <c r="B25" s="412" t="inlineStr">
        <is>
          <t>&gt; 0,5 Jahre und &lt;= 1 Jahr</t>
        </is>
      </c>
      <c r="C25" s="413" t="n"/>
      <c r="D25" s="44" t="n">
        <v>40</v>
      </c>
      <c r="E25" s="45" t="n">
        <v>31.414344</v>
      </c>
      <c r="F25" s="44" t="n">
        <v>15</v>
      </c>
      <c r="G25" s="45" t="n">
        <v>12.222782</v>
      </c>
      <c r="I25" s="44" t="n">
        <v>0</v>
      </c>
      <c r="J25" s="45" t="n">
        <v>0</v>
      </c>
    </row>
    <row r="26" ht="12.75" customHeight="1" s="418">
      <c r="A26" s="17" t="n">
        <v>1</v>
      </c>
      <c r="B26" s="412" t="inlineStr">
        <is>
          <t>&gt; 1 Jahr und &lt;= 1,5 Jahre</t>
        </is>
      </c>
      <c r="C26" s="413" t="n"/>
      <c r="D26" s="44" t="n">
        <v>10</v>
      </c>
      <c r="E26" s="45" t="n">
        <v>37.735704</v>
      </c>
      <c r="F26" s="44" t="n">
        <v>50</v>
      </c>
      <c r="G26" s="45" t="n">
        <v>7.168494</v>
      </c>
      <c r="I26" s="44" t="n">
        <v>50</v>
      </c>
      <c r="J26" s="45" t="n">
        <v>0</v>
      </c>
    </row>
    <row r="27" ht="12.75" customHeight="1" s="418">
      <c r="A27" s="17" t="n">
        <v>1</v>
      </c>
      <c r="B27" s="412" t="inlineStr">
        <is>
          <t>&gt; 1,5 Jahre und &lt;= 2 Jahre</t>
        </is>
      </c>
      <c r="C27" s="412" t="n"/>
      <c r="D27" s="46" t="n">
        <v>0</v>
      </c>
      <c r="E27" s="217" t="n">
        <v>13.293775</v>
      </c>
      <c r="F27" s="46" t="n">
        <v>40</v>
      </c>
      <c r="G27" s="217" t="n">
        <v>6.414378</v>
      </c>
      <c r="I27" s="44" t="n">
        <v>40</v>
      </c>
      <c r="J27" s="45" t="n">
        <v>15</v>
      </c>
    </row>
    <row r="28" ht="12.75" customHeight="1" s="418">
      <c r="A28" s="17" t="n">
        <v>1</v>
      </c>
      <c r="B28" s="412" t="inlineStr">
        <is>
          <t>&gt; 2 Jahre und &lt;= 3 Jahre</t>
        </is>
      </c>
      <c r="C28" s="412" t="n"/>
      <c r="D28" s="46" t="n">
        <v>0</v>
      </c>
      <c r="E28" s="217" t="n">
        <v>26.614398</v>
      </c>
      <c r="F28" s="46" t="n">
        <v>10</v>
      </c>
      <c r="G28" s="217" t="n">
        <v>51.029516</v>
      </c>
      <c r="I28" s="44" t="n">
        <v>10</v>
      </c>
      <c r="J28" s="45" t="n">
        <v>90</v>
      </c>
    </row>
    <row r="29" ht="12.75" customHeight="1" s="418">
      <c r="A29" s="17" t="n">
        <v>1</v>
      </c>
      <c r="B29" s="412" t="inlineStr">
        <is>
          <t>&gt; 3 Jahre und &lt;= 4 Jahre</t>
        </is>
      </c>
      <c r="C29" s="412" t="n"/>
      <c r="D29" s="46" t="n">
        <v>0</v>
      </c>
      <c r="E29" s="217" t="n">
        <v>31.912381</v>
      </c>
      <c r="F29" s="46" t="n">
        <v>0</v>
      </c>
      <c r="G29" s="217" t="n">
        <v>26.614439</v>
      </c>
      <c r="I29" s="44" t="n">
        <v>0</v>
      </c>
      <c r="J29" s="45" t="n">
        <v>10</v>
      </c>
    </row>
    <row r="30" ht="12.75" customHeight="1" s="418">
      <c r="A30" s="17" t="n">
        <v>1</v>
      </c>
      <c r="B30" s="412" t="inlineStr">
        <is>
          <t>&gt; 4 Jahre und &lt;= 5 Jahre</t>
        </is>
      </c>
      <c r="C30" s="412" t="n"/>
      <c r="D30" s="46" t="n">
        <v>0</v>
      </c>
      <c r="E30" s="217" t="n">
        <v>90.010864</v>
      </c>
      <c r="F30" s="46" t="n">
        <v>0</v>
      </c>
      <c r="G30" s="217" t="n">
        <v>31.912421</v>
      </c>
      <c r="I30" s="44" t="n">
        <v>0</v>
      </c>
      <c r="J30" s="45" t="n">
        <v>0</v>
      </c>
    </row>
    <row r="31" ht="12.75" customHeight="1" s="418">
      <c r="A31" s="17" t="n">
        <v>1</v>
      </c>
      <c r="B31" s="412" t="inlineStr">
        <is>
          <t>&gt; 5 Jahre und &lt;= 10 Jahre</t>
        </is>
      </c>
      <c r="C31" s="413" t="n"/>
      <c r="D31" s="44" t="n">
        <v>53.41687599999999</v>
      </c>
      <c r="E31" s="45" t="n">
        <v>50.850989</v>
      </c>
      <c r="F31" s="44" t="n">
        <v>53.41687599999999</v>
      </c>
      <c r="G31" s="45" t="n">
        <v>116.324196</v>
      </c>
      <c r="I31" s="44" t="n">
        <v>53.41687599999999</v>
      </c>
      <c r="J31" s="45" t="n">
        <v>20</v>
      </c>
    </row>
    <row r="32" ht="12.75" customHeight="1" s="418">
      <c r="B32" s="412" t="inlineStr">
        <is>
          <t>&gt; 10 Jahre</t>
        </is>
      </c>
      <c r="C32" s="413" t="n"/>
      <c r="D32" s="44" t="n">
        <v>0</v>
      </c>
      <c r="E32" s="45" t="n">
        <v>6.198281</v>
      </c>
      <c r="F32" s="44" t="n">
        <v>0</v>
      </c>
      <c r="G32" s="45" t="n">
        <v>30.735749</v>
      </c>
      <c r="I32" s="44" t="n">
        <v>0</v>
      </c>
      <c r="J32" s="45" t="n">
        <v>33.41687</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4214.140011</v>
      </c>
      <c r="E9" s="54" t="n">
        <v>4082.140092</v>
      </c>
    </row>
    <row r="10" ht="12.75" customHeight="1" s="418">
      <c r="A10" s="17" t="n">
        <v>0</v>
      </c>
      <c r="B10" s="55" t="inlineStr">
        <is>
          <t>Mehr als 300 Tsd. € bis einschließlich 1 Mio. €</t>
        </is>
      </c>
      <c r="C10" s="55" t="n"/>
      <c r="D10" s="44" t="n">
        <v>1496.156968</v>
      </c>
      <c r="E10" s="54" t="n">
        <v>1392.661407</v>
      </c>
    </row>
    <row r="11" ht="12.75" customHeight="1" s="418">
      <c r="A11" s="17" t="n"/>
      <c r="B11" s="55" t="inlineStr">
        <is>
          <t>Mehr als 1 Mio. € bis einschließlich 10 Mio. €</t>
        </is>
      </c>
      <c r="C11" s="55" t="n"/>
      <c r="D11" s="44" t="n">
        <v>784.980674</v>
      </c>
      <c r="E11" s="54" t="n">
        <v>773.593762</v>
      </c>
    </row>
    <row r="12" ht="12.75" customHeight="1" s="418">
      <c r="A12" s="17" t="n">
        <v>0</v>
      </c>
      <c r="B12" s="55" t="inlineStr">
        <is>
          <t>Mehr als 10 Mio. €</t>
        </is>
      </c>
      <c r="C12" s="55" t="n"/>
      <c r="D12" s="44" t="n">
        <v>45.57441</v>
      </c>
      <c r="E12" s="54" t="n">
        <v>21.33841</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91.349783</v>
      </c>
      <c r="E21" s="45" t="n">
        <v>107.331108</v>
      </c>
    </row>
    <row r="22" ht="12.75" customHeight="1" s="418">
      <c r="A22" s="17" t="n">
        <v>1</v>
      </c>
      <c r="B22" s="55" t="inlineStr">
        <is>
          <t>Mehr als 10 Mio. € bis einschließlich 100 Mio. €</t>
        </is>
      </c>
      <c r="C22" s="55" t="n"/>
      <c r="D22" s="46" t="n">
        <v>203.849456</v>
      </c>
      <c r="E22" s="57" t="n">
        <v>182.132962</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1114.950373</v>
      </c>
      <c r="H16" s="84" t="n">
        <v>3022.313858</v>
      </c>
      <c r="I16" s="84" t="n">
        <v>1656.891753</v>
      </c>
      <c r="J16" s="84" t="n">
        <v>0</v>
      </c>
      <c r="K16" s="84" t="n">
        <v>0</v>
      </c>
      <c r="L16" s="84">
        <f>SUM(M16:R16)</f>
        <v/>
      </c>
      <c r="M16" s="84" t="n">
        <v>424.833973</v>
      </c>
      <c r="N16" s="84" t="n">
        <v>174.934457</v>
      </c>
      <c r="O16" s="84" t="n">
        <v>79.075462</v>
      </c>
      <c r="P16" s="84" t="n">
        <v>67.852187</v>
      </c>
      <c r="Q16" s="84" t="n">
        <v>0</v>
      </c>
      <c r="R16" s="84" t="n">
        <v>0</v>
      </c>
      <c r="S16" s="85" t="n">
        <v>0</v>
      </c>
      <c r="T16" s="270" t="n">
        <v>0</v>
      </c>
    </row>
    <row r="17" ht="12.75" customHeight="1" s="418">
      <c r="C17" s="80" t="n"/>
      <c r="D17" s="258">
        <f>"Jahr "&amp;(AktJahr-1)</f>
        <v/>
      </c>
      <c r="E17" s="271">
        <f>F17+L17</f>
        <v/>
      </c>
      <c r="F17" s="86">
        <f>SUM(G17:K17)</f>
        <v/>
      </c>
      <c r="G17" s="86" t="n">
        <v>1050.900694</v>
      </c>
      <c r="H17" s="86" t="n">
        <v>2854.586764</v>
      </c>
      <c r="I17" s="86" t="n">
        <v>1581.803614</v>
      </c>
      <c r="J17" s="86" t="n">
        <v>0</v>
      </c>
      <c r="K17" s="86" t="n">
        <v>0</v>
      </c>
      <c r="L17" s="86">
        <f>SUM(M17:R17)</f>
        <v/>
      </c>
      <c r="M17" s="86" t="n">
        <v>413.358063</v>
      </c>
      <c r="N17" s="86" t="n">
        <v>175.030383</v>
      </c>
      <c r="O17" s="86" t="n">
        <v>68.96521799999999</v>
      </c>
      <c r="P17" s="86" t="n">
        <v>125.088936</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1114.950373</v>
      </c>
      <c r="H18" s="84" t="n">
        <v>3022.313858</v>
      </c>
      <c r="I18" s="84" t="n">
        <v>1656.891753</v>
      </c>
      <c r="J18" s="84" t="n">
        <v>0</v>
      </c>
      <c r="K18" s="84" t="n">
        <v>0</v>
      </c>
      <c r="L18" s="84">
        <f>SUM(M18:R18)</f>
        <v/>
      </c>
      <c r="M18" s="84" t="n">
        <v>424.833973</v>
      </c>
      <c r="N18" s="84" t="n">
        <v>174.934457</v>
      </c>
      <c r="O18" s="84" t="n">
        <v>79.075462</v>
      </c>
      <c r="P18" s="84" t="n">
        <v>67.852187</v>
      </c>
      <c r="Q18" s="84" t="n">
        <v>0</v>
      </c>
      <c r="R18" s="84" t="n">
        <v>0</v>
      </c>
      <c r="S18" s="85" t="n">
        <v>0</v>
      </c>
      <c r="T18" s="270" t="n">
        <v>0</v>
      </c>
    </row>
    <row r="19" ht="12.75" customHeight="1" s="418">
      <c r="C19" s="80" t="n"/>
      <c r="D19" s="258">
        <f>$D$17</f>
        <v/>
      </c>
      <c r="E19" s="271">
        <f>F19+L19</f>
        <v/>
      </c>
      <c r="F19" s="86">
        <f>SUM(G19:K19)</f>
        <v/>
      </c>
      <c r="G19" s="86" t="n">
        <v>1050.900694</v>
      </c>
      <c r="H19" s="86" t="n">
        <v>2854.586764</v>
      </c>
      <c r="I19" s="86" t="n">
        <v>1581.803614</v>
      </c>
      <c r="J19" s="86" t="n">
        <v>0</v>
      </c>
      <c r="K19" s="86" t="n">
        <v>0</v>
      </c>
      <c r="L19" s="86">
        <f>SUM(M19:R19)</f>
        <v/>
      </c>
      <c r="M19" s="86" t="n">
        <v>413.358063</v>
      </c>
      <c r="N19" s="86" t="n">
        <v>175.030383</v>
      </c>
      <c r="O19" s="86" t="n">
        <v>68.96521799999999</v>
      </c>
      <c r="P19" s="86" t="n">
        <v>125.088936</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76</v>
      </c>
      <c r="H12" s="84" t="n">
        <v>0</v>
      </c>
      <c r="I12" s="84" t="n">
        <v>141.795098</v>
      </c>
      <c r="J12" s="85" t="n">
        <v>68.801841</v>
      </c>
      <c r="K12" s="121" t="n">
        <v>0</v>
      </c>
      <c r="L12" s="84" t="n">
        <v>0</v>
      </c>
      <c r="M12" s="84" t="n">
        <v>8.602299</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51</v>
      </c>
      <c r="H13" s="126" t="n">
        <v>0</v>
      </c>
      <c r="I13" s="126" t="n">
        <v>159.746609</v>
      </c>
      <c r="J13" s="127" t="n">
        <v>68.761841</v>
      </c>
      <c r="K13" s="125" t="n">
        <v>0</v>
      </c>
      <c r="L13" s="126" t="n">
        <v>0</v>
      </c>
      <c r="M13" s="126" t="n">
        <v>9.955620000000001</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45</v>
      </c>
      <c r="H14" s="84" t="n">
        <v>0</v>
      </c>
      <c r="I14" s="84" t="n">
        <v>141.795098</v>
      </c>
      <c r="J14" s="85" t="n">
        <v>68.801841</v>
      </c>
      <c r="K14" s="121" t="n">
        <v>0</v>
      </c>
      <c r="L14" s="84" t="n">
        <v>0</v>
      </c>
      <c r="M14" s="84" t="n">
        <v>8.602299</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20</v>
      </c>
      <c r="H15" s="126" t="n">
        <v>0</v>
      </c>
      <c r="I15" s="126" t="n">
        <v>159.746609</v>
      </c>
      <c r="J15" s="127" t="n">
        <v>68.761841</v>
      </c>
      <c r="K15" s="125" t="n">
        <v>0</v>
      </c>
      <c r="L15" s="126" t="n">
        <v>0</v>
      </c>
      <c r="M15" s="126" t="n">
        <v>9.955620000000001</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31</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31</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100</v>
      </c>
      <c r="F13" s="84" t="n">
        <v>0</v>
      </c>
      <c r="G13" s="84" t="n">
        <v>0</v>
      </c>
      <c r="H13" s="123" t="n">
        <v>0</v>
      </c>
      <c r="I13" s="84" t="n">
        <v>0</v>
      </c>
      <c r="J13" s="270" t="n">
        <v>100</v>
      </c>
    </row>
    <row r="14" ht="12.75" customHeight="1" s="418">
      <c r="B14" s="153" t="n"/>
      <c r="C14" s="55" t="n"/>
      <c r="D14" s="55">
        <f>"Jahr "&amp;(AktJahr-1)</f>
        <v/>
      </c>
      <c r="E14" s="337" t="n">
        <v>292.066</v>
      </c>
      <c r="F14" s="126" t="n">
        <v>0</v>
      </c>
      <c r="G14" s="126" t="n">
        <v>0</v>
      </c>
      <c r="H14" s="129" t="n">
        <v>0</v>
      </c>
      <c r="I14" s="126" t="n">
        <v>0</v>
      </c>
      <c r="J14" s="290" t="n">
        <v>292.066</v>
      </c>
    </row>
    <row r="15" ht="12.75" customHeight="1" s="418">
      <c r="B15" s="153" t="inlineStr">
        <is>
          <t>DE</t>
        </is>
      </c>
      <c r="C15" s="82" t="inlineStr">
        <is>
          <t>Deutschland</t>
        </is>
      </c>
      <c r="D15" s="83">
        <f>$D$13</f>
        <v/>
      </c>
      <c r="E15" s="269" t="n">
        <v>80</v>
      </c>
      <c r="F15" s="84" t="n">
        <v>0</v>
      </c>
      <c r="G15" s="84" t="n">
        <v>0</v>
      </c>
      <c r="H15" s="123" t="n">
        <v>0</v>
      </c>
      <c r="I15" s="84" t="n">
        <v>0</v>
      </c>
      <c r="J15" s="270" t="n">
        <v>80</v>
      </c>
    </row>
    <row r="16" ht="12.75" customHeight="1" s="418">
      <c r="B16" s="153" t="n"/>
      <c r="C16" s="55" t="n"/>
      <c r="D16" s="55">
        <f>$D$14</f>
        <v/>
      </c>
      <c r="E16" s="337" t="n">
        <v>86.5</v>
      </c>
      <c r="F16" s="126" t="n">
        <v>0</v>
      </c>
      <c r="G16" s="126" t="n">
        <v>0</v>
      </c>
      <c r="H16" s="129" t="n">
        <v>0</v>
      </c>
      <c r="I16" s="126" t="n">
        <v>0</v>
      </c>
      <c r="J16" s="290" t="n">
        <v>86.5</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65.566</v>
      </c>
      <c r="F44" s="126" t="n">
        <v>0</v>
      </c>
      <c r="G44" s="126" t="n">
        <v>0</v>
      </c>
      <c r="H44" s="129" t="n">
        <v>0</v>
      </c>
      <c r="I44" s="126" t="n">
        <v>0</v>
      </c>
      <c r="J44" s="290" t="n">
        <v>65.566</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20</v>
      </c>
      <c r="F47" s="84" t="n">
        <v>0</v>
      </c>
      <c r="G47" s="84" t="n">
        <v>0</v>
      </c>
      <c r="H47" s="123" t="n">
        <v>0</v>
      </c>
      <c r="I47" s="84" t="n">
        <v>0</v>
      </c>
      <c r="J47" s="270" t="n">
        <v>20</v>
      </c>
    </row>
    <row r="48" ht="12.75" customHeight="1" s="418">
      <c r="B48" s="153" t="n"/>
      <c r="C48" s="55" t="n"/>
      <c r="D48" s="55">
        <f>$D$14</f>
        <v/>
      </c>
      <c r="E48" s="337" t="n">
        <v>85</v>
      </c>
      <c r="F48" s="126" t="n">
        <v>0</v>
      </c>
      <c r="G48" s="126" t="n">
        <v>0</v>
      </c>
      <c r="H48" s="129" t="n">
        <v>0</v>
      </c>
      <c r="I48" s="126" t="n">
        <v>0</v>
      </c>
      <c r="J48" s="290" t="n">
        <v>85</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55</v>
      </c>
      <c r="F58" s="126" t="n">
        <v>0</v>
      </c>
      <c r="G58" s="126" t="n">
        <v>0</v>
      </c>
      <c r="H58" s="129" t="n">
        <v>0</v>
      </c>
      <c r="I58" s="126" t="n">
        <v>0</v>
      </c>
      <c r="J58" s="290" t="n">
        <v>55</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