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501">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xf numFmtId="165" fontId="19" fillId="4" borderId="64" applyAlignment="1" pivotButton="0" quotePrefix="0" xfId="0">
      <alignment horizontal="right" vertical="center" wrapText="1"/>
    </xf>
    <xf numFmtId="165" fontId="19" fillId="2" borderId="65" applyAlignment="1" pivotButton="0" quotePrefix="0" xfId="0">
      <alignment horizontal="right" vertical="center" wrapText="1"/>
    </xf>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857250" cy="85725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DekaBank Deutsche Girozentrale</t>
        </is>
      </c>
      <c r="H2" s="4" t="n"/>
      <c r="I2" s="4" t="n"/>
    </row>
    <row r="3" ht="15" customHeight="1" s="418">
      <c r="G3" s="5" t="inlineStr">
        <is>
          <t>Mainzer Landstraße 16</t>
        </is>
      </c>
      <c r="H3" s="6" t="n"/>
      <c r="I3" s="6" t="n"/>
    </row>
    <row r="4" ht="15" customHeight="1" s="418">
      <c r="G4" s="5" t="inlineStr">
        <is>
          <t>60325 Frankfurt am Main</t>
        </is>
      </c>
      <c r="H4" s="6" t="n"/>
      <c r="I4" s="6" t="n"/>
      <c r="J4" s="7" t="n"/>
    </row>
    <row r="5" ht="15" customHeight="1" s="418">
      <c r="G5" s="5" t="inlineStr">
        <is>
          <t>Telefon: +49 69  7147 - 652</t>
        </is>
      </c>
      <c r="H5" s="6" t="n"/>
      <c r="I5" s="6" t="n"/>
      <c r="J5" s="7" t="n"/>
    </row>
    <row r="6" ht="15" customHeight="1" s="418">
      <c r="G6" s="5" t="inlineStr">
        <is>
          <t>Telefax: +49 69  7147 - 1376</t>
        </is>
      </c>
      <c r="H6" s="6" t="n"/>
      <c r="I6" s="6" t="n"/>
      <c r="J6" s="7" t="n"/>
    </row>
    <row r="7" ht="15" customHeight="1" s="418">
      <c r="G7" s="5" t="inlineStr">
        <is>
          <t>E-Mail: service@deka.de</t>
        </is>
      </c>
      <c r="H7" s="6" t="n"/>
      <c r="I7" s="6" t="n"/>
    </row>
    <row r="8" ht="14.1" customFormat="1" customHeight="1" s="8">
      <c r="A8" s="9" t="n"/>
      <c r="G8" s="5" t="inlineStr">
        <is>
          <t>Internet: www.deka.de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931</v>
      </c>
      <c r="E21" s="370" t="n">
        <v>691</v>
      </c>
      <c r="F21" s="369" t="n">
        <v>918.546</v>
      </c>
      <c r="G21" s="370" t="n">
        <v>646.933</v>
      </c>
      <c r="H21" s="369" t="n">
        <v>875.692</v>
      </c>
      <c r="I21" s="370" t="n">
        <v>609.053</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1429.856</v>
      </c>
      <c r="E23" s="374" t="n">
        <v>1194.267</v>
      </c>
      <c r="F23" s="373" t="n">
        <v>1414.808</v>
      </c>
      <c r="G23" s="374" t="n">
        <v>1142.706</v>
      </c>
      <c r="H23" s="373" t="n">
        <v>1327.437</v>
      </c>
      <c r="I23" s="374" t="n">
        <v>1078.329</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36.784</v>
      </c>
      <c r="E27" s="386" t="n">
        <v>26.73189254</v>
      </c>
      <c r="F27" s="385" t="n">
        <v>18.371</v>
      </c>
      <c r="G27" s="386" t="n">
        <v>12.93866725</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462.072</v>
      </c>
      <c r="E29" s="391" t="n">
        <v>476.53520901</v>
      </c>
      <c r="F29" s="390" t="n">
        <v>477.892</v>
      </c>
      <c r="G29" s="391" t="n">
        <v>482.83442668</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498.856</v>
      </c>
      <c r="E31" s="27" t="n">
        <v>503.267</v>
      </c>
      <c r="F31" s="26" t="n">
        <v>496.263</v>
      </c>
      <c r="G31" s="27" t="n">
        <v>495.773</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3178.406</v>
      </c>
      <c r="E37" s="370" t="n">
        <v>3807.41</v>
      </c>
      <c r="F37" s="369" t="n">
        <v>3012.219</v>
      </c>
      <c r="G37" s="370" t="n">
        <v>3499.413</v>
      </c>
      <c r="H37" s="369" t="n">
        <v>2736.969</v>
      </c>
      <c r="I37" s="370" t="n">
        <v>3162.494</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4040.9</v>
      </c>
      <c r="E39" s="374" t="n">
        <v>4571.947</v>
      </c>
      <c r="F39" s="373" t="n">
        <v>3795.799</v>
      </c>
      <c r="G39" s="374" t="n">
        <v>4166.858</v>
      </c>
      <c r="H39" s="373" t="n">
        <v>3394.693</v>
      </c>
      <c r="I39" s="374" t="n">
        <v>3750.999</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125.347</v>
      </c>
      <c r="E43" s="386" t="n">
        <v>149.05</v>
      </c>
      <c r="F43" s="385" t="n">
        <v>60.244</v>
      </c>
      <c r="G43" s="386" t="n">
        <v>69.988</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737.147</v>
      </c>
      <c r="E45" s="391" t="n">
        <v>615.487</v>
      </c>
      <c r="F45" s="390" t="n">
        <v>723.336</v>
      </c>
      <c r="G45" s="391" t="n">
        <v>597.456</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t="n">
        <v>862.494</v>
      </c>
      <c r="E47" s="27" t="n">
        <v>764.537</v>
      </c>
      <c r="F47" s="26" t="n">
        <v>783.58</v>
      </c>
      <c r="G47" s="27" t="n">
        <v>667.444</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110.975</v>
      </c>
      <c r="F13" s="84" t="n">
        <v>110</v>
      </c>
      <c r="G13" s="123" t="n">
        <v>110</v>
      </c>
      <c r="H13" s="84" t="n"/>
      <c r="I13" s="123" t="n">
        <v>0</v>
      </c>
      <c r="J13" s="84" t="n">
        <v>0.975</v>
      </c>
      <c r="K13" s="270" t="n">
        <v>0</v>
      </c>
    </row>
    <row r="14" ht="12.75" customHeight="1" s="418">
      <c r="B14" s="153" t="n"/>
      <c r="C14" s="55" t="n"/>
      <c r="D14" s="55">
        <f>"Jahr "&amp;(AktJahr-1)</f>
        <v/>
      </c>
      <c r="E14" s="337" t="n">
        <v>29.25</v>
      </c>
      <c r="F14" s="126" t="n"/>
      <c r="G14" s="129" t="n">
        <v>0</v>
      </c>
      <c r="H14" s="126" t="n"/>
      <c r="I14" s="129" t="n">
        <v>0</v>
      </c>
      <c r="J14" s="126" t="n">
        <v>29.25</v>
      </c>
      <c r="K14" s="290" t="n">
        <v>0</v>
      </c>
    </row>
    <row r="15" ht="12.75" customHeight="1" s="418">
      <c r="B15" s="153" t="inlineStr">
        <is>
          <t>DE</t>
        </is>
      </c>
      <c r="C15" s="82" t="inlineStr">
        <is>
          <t>Deutschland</t>
        </is>
      </c>
      <c r="D15" s="83">
        <f>$D$13</f>
        <v/>
      </c>
      <c r="E15" s="269" t="n">
        <v>110.975</v>
      </c>
      <c r="F15" s="84" t="n">
        <v>110</v>
      </c>
      <c r="G15" s="123" t="n">
        <v>110</v>
      </c>
      <c r="H15" s="84" t="n"/>
      <c r="I15" s="123" t="n">
        <v>0</v>
      </c>
      <c r="J15" s="84" t="n">
        <v>0.975</v>
      </c>
      <c r="K15" s="270" t="n">
        <v>0</v>
      </c>
    </row>
    <row r="16" ht="12.75" customHeight="1" s="418">
      <c r="B16" s="153" t="n"/>
      <c r="C16" s="55" t="n"/>
      <c r="D16" s="55">
        <f>$D$14</f>
        <v/>
      </c>
      <c r="E16" s="337" t="n">
        <v>29.25</v>
      </c>
      <c r="F16" s="126" t="n"/>
      <c r="G16" s="129" t="n">
        <v>0</v>
      </c>
      <c r="H16" s="126" t="n"/>
      <c r="I16" s="129" t="n">
        <v>0</v>
      </c>
      <c r="J16" s="126" t="n">
        <v>29.25</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931</v>
      </c>
      <c r="E9" s="224" t="n">
        <v>691</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1429.856</v>
      </c>
      <c r="E12" s="208" t="n">
        <v>1194.267</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83.23</v>
      </c>
      <c r="E18" s="212" t="n">
        <v>66.7</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4.02</v>
      </c>
      <c r="E30" s="212" t="n">
        <v>3.29</v>
      </c>
    </row>
    <row r="31" ht="21" customHeight="1" s="418">
      <c r="B31" s="172" t="inlineStr">
        <is>
          <t xml:space="preserve">durchschnittlicher gewichteter Beleihungsauslauf
§ 28 Abs. 2 Nr. 3  </t>
        </is>
      </c>
      <c r="C31" s="171" t="inlineStr">
        <is>
          <t>%</t>
        </is>
      </c>
      <c r="D31" s="170" t="n">
        <v>59.84</v>
      </c>
      <c r="E31" s="212" t="n">
        <v>59.8</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v>
      </c>
      <c r="E35" s="212" t="n">
        <v>-6.962</v>
      </c>
    </row>
    <row r="36">
      <c r="A36" s="218" t="n"/>
      <c r="B36" s="242" t="inlineStr">
        <is>
          <t>Tag, an dem sich die größte negative Summe ergibt</t>
        </is>
      </c>
      <c r="C36" s="169" t="inlineStr">
        <is>
          <t>Tag (1-180)</t>
        </is>
      </c>
      <c r="D36" s="362" t="n">
        <v>0</v>
      </c>
      <c r="E36" s="363" t="n">
        <v>167</v>
      </c>
    </row>
    <row r="37" ht="21.75" customHeight="1" s="418" thickBot="1">
      <c r="A37" s="218" t="n">
        <v>1</v>
      </c>
      <c r="B37" s="173" t="inlineStr">
        <is>
          <t>Gesamtbetrag der Deckungswerte, welche die Anforderungen von § 4 Abs. 1a S. 3 PfandBG erfüllen (Liquiditätsdeckung)</t>
        </is>
      </c>
      <c r="C37" s="248" t="inlineStr">
        <is>
          <t>(Mio. €)</t>
        </is>
      </c>
      <c r="D37" s="214" t="n">
        <v>210.64919</v>
      </c>
      <c r="E37" s="215" t="n">
        <v>72.15000000000001</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3178.406</v>
      </c>
      <c r="E9" s="224" t="n">
        <v>3807.41</v>
      </c>
    </row>
    <row r="10" ht="21.75" customFormat="1" customHeight="1" s="165" thickBot="1">
      <c r="A10" s="218" t="n">
        <v>1</v>
      </c>
      <c r="B10" s="249" t="inlineStr">
        <is>
          <t>davon Anteil festverzinslicher Pfandbriefe
§ 28 Abs. 1 Nr. 13 (gewichteter Durchschnitt)</t>
        </is>
      </c>
      <c r="C10" s="166" t="inlineStr">
        <is>
          <t>%</t>
        </is>
      </c>
      <c r="D10" s="167" t="n">
        <v>100</v>
      </c>
      <c r="E10" s="209" t="n">
        <v>100</v>
      </c>
    </row>
    <row r="11" ht="13.5" customHeight="1" s="418" thickBot="1">
      <c r="A11" s="218" t="n">
        <v>1</v>
      </c>
      <c r="B11" s="205" t="n"/>
      <c r="C11" s="21" t="n"/>
      <c r="D11" s="21" t="n"/>
      <c r="E11" s="210" t="n"/>
    </row>
    <row r="12">
      <c r="A12" s="218" t="n">
        <v>1</v>
      </c>
      <c r="B12" s="247" t="inlineStr">
        <is>
          <t>Deckungsmasse</t>
        </is>
      </c>
      <c r="C12" s="251" t="inlineStr">
        <is>
          <t>(Mio. €)</t>
        </is>
      </c>
      <c r="D12" s="223" t="n">
        <v>4040.9</v>
      </c>
      <c r="E12" s="224" t="n">
        <v>4571.947</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v>0</v>
      </c>
    </row>
    <row r="16" ht="18" customHeight="1" s="418">
      <c r="A16" s="218" t="n"/>
      <c r="B16" s="244" t="inlineStr">
        <is>
          <t xml:space="preserve">davon Anteil festverzinslicher Deckungsmasse
§ 28 Abs. 1 Nr. 13 </t>
        </is>
      </c>
      <c r="C16" s="171" t="inlineStr">
        <is>
          <t>%</t>
        </is>
      </c>
      <c r="D16" s="170" t="n">
        <v>84.76000000000001</v>
      </c>
      <c r="E16" s="212" t="n">
        <v>80.79000000000001</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45.522989</v>
      </c>
      <c r="E26" s="212" t="n">
        <v>62.955</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-114.326</v>
      </c>
      <c r="E30" s="212" t="n">
        <v>-139.059</v>
      </c>
    </row>
    <row r="31">
      <c r="A31" s="218" t="n"/>
      <c r="B31" s="242" t="inlineStr">
        <is>
          <t>Tag, an dem sich die größte negative Summe ergibt</t>
        </is>
      </c>
      <c r="C31" s="169" t="inlineStr">
        <is>
          <t>Tag (1-180)</t>
        </is>
      </c>
      <c r="D31" s="362" t="n">
        <v>50</v>
      </c>
      <c r="E31" s="363" t="n">
        <v>30</v>
      </c>
    </row>
    <row r="32" ht="21.75" customHeight="1" s="418" thickBot="1">
      <c r="A32" s="218" t="n"/>
      <c r="B32" s="173" t="inlineStr">
        <is>
          <t>Gesamtbetrag der Deckungswerte, welche die Anforderungen von § 4 Abs. 1a S. 3 PfandBG erfüllen (Liquiditätsdeckung)</t>
        </is>
      </c>
      <c r="C32" s="248" t="inlineStr">
        <is>
          <t>(Mio. €)</t>
        </is>
      </c>
      <c r="D32" s="214" t="n">
        <v>168.293</v>
      </c>
      <c r="E32" s="215" t="n">
        <v>354.694</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55.5" customHeight="1" s="418" thickBot="1">
      <c r="B10" s="230" t="inlineStr">
        <is>
          <t>ISIN</t>
        </is>
      </c>
      <c r="C10" s="204" t="inlineStr">
        <is>
          <t>(Mio. €)</t>
        </is>
      </c>
      <c r="D10" s="499" t="inlineStr">
        <is>
          <t>XS2689094279, DE000DK0JTY3, XS2517101478, DE000DK010T3, DE000DK0JTX5, DE000DK0JTZ0, DE000DK0T061, DE000DK011K0, DE000DK0YUH5, DE000DK0JTW7, DE000DK0YUR4, DE000DK0YUS2, DE000DK0T095</t>
        </is>
      </c>
      <c r="E10" s="500" t="inlineStr">
        <is>
          <t>DE000DK010T3, DE000DK0JTW7, DE000DK0JTX5, DE000DK0JTY3, DE000DK0JTZ0, DE000DK0T061, DE000DK0T095, DE000DK0T7L8, DE000DK0YUH5, DE000DK0YUR4, DE000DK0YUS2, XS2517101478</t>
        </is>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66" customHeight="1" s="418" thickBot="1">
      <c r="B15" s="230" t="inlineStr">
        <is>
          <t>ISIN</t>
        </is>
      </c>
      <c r="C15" s="204" t="inlineStr">
        <is>
          <t>(Mio. €)</t>
        </is>
      </c>
      <c r="D15" s="499" t="inlineStr">
        <is>
          <t>XS2502402360, XS2109453691, XS1875412980, XS1952579495, XS2021499871, XS2051657463, XS2332799431, XS2366703259, XS2449929194, XS2529513850, XS2537088598, XS2579303780</t>
        </is>
      </c>
      <c r="E15" s="500" t="inlineStr">
        <is>
          <t>DE000DK0JTS5, DE000DK0JTV9, DE000DK0YUK9, XS1760125283, XS1875412980, XS1952579495, XS2021499871, XS2051657463, XS2109453691, XS2332799431, XS2366703259, XS2449929194, XS2502402360, XS2529513850, XS2537088598</t>
        </is>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14.02.2024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2023</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12</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DEKA</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DekaBank Deutsche Girozentrale</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s</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0</v>
      </c>
      <c r="E11" s="45" t="n">
        <v>68.194</v>
      </c>
      <c r="F11" s="44" t="n">
        <v>40</v>
      </c>
      <c r="G11" s="45" t="n">
        <v>54.25</v>
      </c>
      <c r="I11" s="44" t="n">
        <v>0</v>
      </c>
      <c r="J11" s="45" t="n">
        <v>0</v>
      </c>
    </row>
    <row r="12" ht="12.75" customHeight="1" s="418">
      <c r="A12" s="17" t="n">
        <v>0</v>
      </c>
      <c r="B12" s="412" t="inlineStr">
        <is>
          <t>&gt; 0,5 Jahre und &lt;= 1 Jahr</t>
        </is>
      </c>
      <c r="C12" s="413" t="n"/>
      <c r="D12" s="44" t="n">
        <v>80</v>
      </c>
      <c r="E12" s="45" t="n">
        <v>214.499</v>
      </c>
      <c r="F12" s="44" t="n">
        <v>20</v>
      </c>
      <c r="G12" s="45" t="n">
        <v>113.767</v>
      </c>
      <c r="I12" s="44" t="n">
        <v>0</v>
      </c>
      <c r="J12" s="45" t="n">
        <v>0</v>
      </c>
    </row>
    <row r="13" ht="12.75" customHeight="1" s="418">
      <c r="A13" s="17" t="n"/>
      <c r="B13" s="412" t="inlineStr">
        <is>
          <t>&gt; 1 Jahr und &lt;= 1,5 Jahre</t>
        </is>
      </c>
      <c r="C13" s="413" t="n"/>
      <c r="D13" s="44" t="n">
        <v>50</v>
      </c>
      <c r="E13" s="45" t="n">
        <v>0</v>
      </c>
      <c r="F13" s="44" t="n">
        <v>0</v>
      </c>
      <c r="G13" s="45" t="n">
        <v>67.21899999999999</v>
      </c>
      <c r="I13" s="44" t="n">
        <v>0</v>
      </c>
      <c r="J13" s="45" t="n">
        <v>40</v>
      </c>
    </row>
    <row r="14" ht="12.75" customHeight="1" s="418">
      <c r="A14" s="17" t="n">
        <v>0</v>
      </c>
      <c r="B14" s="412" t="inlineStr">
        <is>
          <t>&gt; 1,5 Jahre und &lt;= 2 Jahre</t>
        </is>
      </c>
      <c r="C14" s="412" t="n"/>
      <c r="D14" s="46" t="n">
        <v>440</v>
      </c>
      <c r="E14" s="217" t="n">
        <v>241.702</v>
      </c>
      <c r="F14" s="46" t="n">
        <v>80</v>
      </c>
      <c r="G14" s="217" t="n">
        <v>227.712</v>
      </c>
      <c r="I14" s="44" t="n">
        <v>80</v>
      </c>
      <c r="J14" s="45" t="n">
        <v>20</v>
      </c>
    </row>
    <row r="15" ht="12.75" customHeight="1" s="418">
      <c r="A15" s="17" t="n">
        <v>0</v>
      </c>
      <c r="B15" s="412" t="inlineStr">
        <is>
          <t>&gt; 2 Jahre und &lt;= 3 Jahre</t>
        </is>
      </c>
      <c r="C15" s="412" t="n"/>
      <c r="D15" s="46" t="n">
        <v>306</v>
      </c>
      <c r="E15" s="217" t="n">
        <v>153.901</v>
      </c>
      <c r="F15" s="46" t="n">
        <v>440</v>
      </c>
      <c r="G15" s="217" t="n">
        <v>241.702</v>
      </c>
      <c r="I15" s="44" t="n">
        <v>490</v>
      </c>
      <c r="J15" s="45" t="n">
        <v>80</v>
      </c>
    </row>
    <row r="16" ht="12.75" customHeight="1" s="418">
      <c r="A16" s="17" t="n">
        <v>0</v>
      </c>
      <c r="B16" s="412" t="inlineStr">
        <is>
          <t>&gt; 3 Jahre und &lt;= 4 Jahre</t>
        </is>
      </c>
      <c r="C16" s="412" t="n"/>
      <c r="D16" s="46" t="n">
        <v>55</v>
      </c>
      <c r="E16" s="217" t="n">
        <v>352.216</v>
      </c>
      <c r="F16" s="46" t="n">
        <v>56</v>
      </c>
      <c r="G16" s="217" t="n">
        <v>153.901</v>
      </c>
      <c r="I16" s="44" t="n">
        <v>306</v>
      </c>
      <c r="J16" s="45" t="n">
        <v>440</v>
      </c>
    </row>
    <row r="17" ht="12.75" customHeight="1" s="418">
      <c r="A17" s="17" t="n">
        <v>0</v>
      </c>
      <c r="B17" s="412" t="inlineStr">
        <is>
          <t>&gt; 4 Jahre und &lt;= 5 Jahre</t>
        </is>
      </c>
      <c r="C17" s="412" t="n"/>
      <c r="D17" s="46" t="n">
        <v>0</v>
      </c>
      <c r="E17" s="217" t="n">
        <v>249.615</v>
      </c>
      <c r="F17" s="46" t="n">
        <v>55</v>
      </c>
      <c r="G17" s="217" t="n">
        <v>93.142</v>
      </c>
      <c r="I17" s="44" t="n">
        <v>55</v>
      </c>
      <c r="J17" s="45" t="n">
        <v>56</v>
      </c>
    </row>
    <row r="18" ht="12.75" customHeight="1" s="418">
      <c r="A18" s="17" t="n">
        <v>0</v>
      </c>
      <c r="B18" s="412" t="inlineStr">
        <is>
          <t>&gt; 5 Jahre und &lt;= 10 Jahre</t>
        </is>
      </c>
      <c r="C18" s="413" t="n"/>
      <c r="D18" s="44" t="n">
        <v>0</v>
      </c>
      <c r="E18" s="45" t="n">
        <v>149.729</v>
      </c>
      <c r="F18" s="44" t="n">
        <v>0</v>
      </c>
      <c r="G18" s="45" t="n">
        <v>242.574</v>
      </c>
      <c r="I18" s="44" t="n">
        <v>0</v>
      </c>
      <c r="J18" s="45" t="n">
        <v>55</v>
      </c>
    </row>
    <row r="19" ht="12.75" customHeight="1" s="418">
      <c r="A19" s="17" t="n">
        <v>0</v>
      </c>
      <c r="B19" s="412" t="inlineStr">
        <is>
          <t>&gt; 10 Jahre</t>
        </is>
      </c>
      <c r="C19" s="413" t="n"/>
      <c r="D19" s="44" t="n">
        <v>0</v>
      </c>
      <c r="E19" s="45" t="n">
        <v>0</v>
      </c>
      <c r="F19" s="44" t="n">
        <v>0</v>
      </c>
      <c r="G19" s="45" t="n">
        <v>0</v>
      </c>
      <c r="I19" s="44" t="n">
        <v>0</v>
      </c>
      <c r="J19" s="45" t="n">
        <v>0</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352.533</v>
      </c>
      <c r="E24" s="45" t="n">
        <v>350.351</v>
      </c>
      <c r="F24" s="44" t="n">
        <v>520</v>
      </c>
      <c r="G24" s="45" t="n">
        <v>313.474</v>
      </c>
      <c r="I24" s="44" t="n">
        <v>0</v>
      </c>
      <c r="J24" s="45" t="n">
        <v>0</v>
      </c>
    </row>
    <row r="25" ht="12.75" customHeight="1" s="418">
      <c r="A25" s="17" t="n"/>
      <c r="B25" s="412" t="inlineStr">
        <is>
          <t>&gt; 0,5 Jahre und &lt;= 1 Jahr</t>
        </is>
      </c>
      <c r="C25" s="413" t="n"/>
      <c r="D25" s="44" t="n">
        <v>69.33499999999999</v>
      </c>
      <c r="E25" s="45" t="n">
        <v>102.5</v>
      </c>
      <c r="F25" s="44" t="n">
        <v>15</v>
      </c>
      <c r="G25" s="45" t="n">
        <v>200.112</v>
      </c>
      <c r="I25" s="44" t="n">
        <v>0</v>
      </c>
      <c r="J25" s="45" t="n">
        <v>0</v>
      </c>
    </row>
    <row r="26" ht="12.75" customHeight="1" s="418">
      <c r="A26" s="17" t="n">
        <v>1</v>
      </c>
      <c r="B26" s="412" t="inlineStr">
        <is>
          <t>&gt; 1 Jahr und &lt;= 1,5 Jahre</t>
        </is>
      </c>
      <c r="C26" s="413" t="n"/>
      <c r="D26" s="44" t="n">
        <v>270</v>
      </c>
      <c r="E26" s="45" t="n">
        <v>182.86</v>
      </c>
      <c r="F26" s="44" t="n">
        <v>351.191</v>
      </c>
      <c r="G26" s="45" t="n">
        <v>359.192</v>
      </c>
      <c r="I26" s="44" t="n">
        <v>352.533</v>
      </c>
      <c r="J26" s="45" t="n">
        <v>520</v>
      </c>
    </row>
    <row r="27" ht="12.75" customHeight="1" s="418">
      <c r="A27" s="17" t="n">
        <v>1</v>
      </c>
      <c r="B27" s="412" t="inlineStr">
        <is>
          <t>&gt; 1,5 Jahre und &lt;= 2 Jahre</t>
        </is>
      </c>
      <c r="C27" s="412" t="n"/>
      <c r="D27" s="46" t="n">
        <v>270</v>
      </c>
      <c r="E27" s="217" t="n">
        <v>105.567</v>
      </c>
      <c r="F27" s="46" t="n">
        <v>319.873</v>
      </c>
      <c r="G27" s="217" t="n">
        <v>95</v>
      </c>
      <c r="I27" s="44" t="n">
        <v>69.33499999999999</v>
      </c>
      <c r="J27" s="45" t="n">
        <v>15</v>
      </c>
    </row>
    <row r="28" ht="12.75" customHeight="1" s="418">
      <c r="A28" s="17" t="n">
        <v>1</v>
      </c>
      <c r="B28" s="412" t="inlineStr">
        <is>
          <t>&gt; 2 Jahre und &lt;= 3 Jahre</t>
        </is>
      </c>
      <c r="C28" s="412" t="n"/>
      <c r="D28" s="46" t="n">
        <v>331.726</v>
      </c>
      <c r="E28" s="217" t="n">
        <v>199.284</v>
      </c>
      <c r="F28" s="46" t="n">
        <v>290</v>
      </c>
      <c r="G28" s="217" t="n">
        <v>234.708</v>
      </c>
      <c r="I28" s="44" t="n">
        <v>540</v>
      </c>
      <c r="J28" s="45" t="n">
        <v>671.064</v>
      </c>
    </row>
    <row r="29" ht="12.75" customHeight="1" s="418">
      <c r="A29" s="17" t="n">
        <v>1</v>
      </c>
      <c r="B29" s="412" t="inlineStr">
        <is>
          <t>&gt; 3 Jahre und &lt;= 4 Jahre</t>
        </is>
      </c>
      <c r="C29" s="412" t="n"/>
      <c r="D29" s="46" t="n">
        <v>510</v>
      </c>
      <c r="E29" s="217" t="n">
        <v>450.086</v>
      </c>
      <c r="F29" s="46" t="n">
        <v>327.789</v>
      </c>
      <c r="G29" s="217" t="n">
        <v>224.804</v>
      </c>
      <c r="I29" s="44" t="n">
        <v>331.726</v>
      </c>
      <c r="J29" s="45" t="n">
        <v>290</v>
      </c>
    </row>
    <row r="30" ht="12.75" customHeight="1" s="418">
      <c r="A30" s="17" t="n">
        <v>1</v>
      </c>
      <c r="B30" s="412" t="inlineStr">
        <is>
          <t>&gt; 4 Jahre und &lt;= 5 Jahre</t>
        </is>
      </c>
      <c r="C30" s="412" t="n"/>
      <c r="D30" s="46" t="n">
        <v>291</v>
      </c>
      <c r="E30" s="217" t="n">
        <v>510.804</v>
      </c>
      <c r="F30" s="46" t="n">
        <v>510</v>
      </c>
      <c r="G30" s="217" t="n">
        <v>517.954</v>
      </c>
      <c r="I30" s="44" t="n">
        <v>510</v>
      </c>
      <c r="J30" s="45" t="n">
        <v>327.789</v>
      </c>
    </row>
    <row r="31" ht="12.75" customHeight="1" s="418">
      <c r="A31" s="17" t="n">
        <v>1</v>
      </c>
      <c r="B31" s="412" t="inlineStr">
        <is>
          <t>&gt; 5 Jahre und &lt;= 10 Jahre</t>
        </is>
      </c>
      <c r="C31" s="413" t="n"/>
      <c r="D31" s="44" t="n">
        <v>810.718</v>
      </c>
      <c r="E31" s="45" t="n">
        <v>835.003</v>
      </c>
      <c r="F31" s="44" t="n">
        <v>1176.959</v>
      </c>
      <c r="G31" s="45" t="n">
        <v>1186.276</v>
      </c>
      <c r="I31" s="44" t="n">
        <v>1077.218</v>
      </c>
      <c r="J31" s="45" t="n">
        <v>1336.959</v>
      </c>
    </row>
    <row r="32" ht="12.75" customHeight="1" s="418">
      <c r="B32" s="412" t="inlineStr">
        <is>
          <t>&gt; 10 Jahre</t>
        </is>
      </c>
      <c r="C32" s="413" t="n"/>
      <c r="D32" s="44" t="n">
        <v>273.094</v>
      </c>
      <c r="E32" s="45" t="n">
        <v>1304.444</v>
      </c>
      <c r="F32" s="44" t="n">
        <v>296.598</v>
      </c>
      <c r="G32" s="45" t="n">
        <v>1440.427</v>
      </c>
      <c r="I32" s="44" t="n">
        <v>297.594</v>
      </c>
      <c r="J32" s="45" t="n">
        <v>646.598</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0</v>
      </c>
      <c r="E9" s="54" t="n">
        <v>0</v>
      </c>
    </row>
    <row r="10" ht="12.75" customHeight="1" s="418">
      <c r="A10" s="17" t="n">
        <v>0</v>
      </c>
      <c r="B10" s="55" t="inlineStr">
        <is>
          <t>Mehr als 300 Tsd. € bis einschließlich 1 Mio. €</t>
        </is>
      </c>
      <c r="C10" s="55" t="n"/>
      <c r="D10" s="44" t="n">
        <v>0</v>
      </c>
      <c r="E10" s="54" t="n">
        <v>0</v>
      </c>
    </row>
    <row r="11" ht="12.75" customHeight="1" s="418">
      <c r="A11" s="17" t="n"/>
      <c r="B11" s="55" t="inlineStr">
        <is>
          <t>Mehr als 1 Mio. € bis einschließlich 10 Mio. €</t>
        </is>
      </c>
      <c r="C11" s="55" t="n"/>
      <c r="D11" s="44" t="n">
        <v>35.363</v>
      </c>
      <c r="E11" s="54" t="n">
        <v>0</v>
      </c>
    </row>
    <row r="12" ht="12.75" customHeight="1" s="418">
      <c r="A12" s="17" t="n">
        <v>0</v>
      </c>
      <c r="B12" s="55" t="inlineStr">
        <is>
          <t>Mehr als 10 Mio. €</t>
        </is>
      </c>
      <c r="C12" s="55" t="n"/>
      <c r="D12" s="44" t="n">
        <v>1169.818</v>
      </c>
      <c r="E12" s="54" t="n">
        <v>1095.017</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154.51</v>
      </c>
      <c r="E21" s="45" t="n">
        <v>140.271</v>
      </c>
    </row>
    <row r="22" ht="12.75" customHeight="1" s="418">
      <c r="A22" s="17" t="n">
        <v>1</v>
      </c>
      <c r="B22" s="55" t="inlineStr">
        <is>
          <t>Mehr als 10 Mio. € bis einschließlich 100 Mio. €</t>
        </is>
      </c>
      <c r="C22" s="55" t="n"/>
      <c r="D22" s="46" t="n">
        <v>2103.17</v>
      </c>
      <c r="E22" s="57" t="n">
        <v>2641.148</v>
      </c>
    </row>
    <row r="23" ht="12.75" customHeight="1" s="418">
      <c r="A23" s="17" t="n">
        <v>1</v>
      </c>
      <c r="B23" s="55" t="inlineStr">
        <is>
          <t>Mehr als 100 Mio. €</t>
        </is>
      </c>
      <c r="C23" s="60" t="n"/>
      <c r="D23" s="61" t="n">
        <v>1672.245</v>
      </c>
      <c r="E23" s="62" t="n">
        <v>1761.278</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0</v>
      </c>
      <c r="H16" s="84" t="n">
        <v>0</v>
      </c>
      <c r="I16" s="84" t="n">
        <v>0</v>
      </c>
      <c r="J16" s="84" t="n">
        <v>0</v>
      </c>
      <c r="K16" s="84" t="n">
        <v>0</v>
      </c>
      <c r="L16" s="84">
        <f>SUM(M16:R16)</f>
        <v/>
      </c>
      <c r="M16" s="84" t="n">
        <v>899.567</v>
      </c>
      <c r="N16" s="84" t="n">
        <v>62.976</v>
      </c>
      <c r="O16" s="84" t="n">
        <v>0</v>
      </c>
      <c r="P16" s="84" t="n">
        <v>242.639</v>
      </c>
      <c r="Q16" s="84" t="n">
        <v>0</v>
      </c>
      <c r="R16" s="84" t="n">
        <v>0</v>
      </c>
      <c r="S16" s="85" t="n">
        <v>0</v>
      </c>
      <c r="T16" s="270" t="n">
        <v>0</v>
      </c>
    </row>
    <row r="17" ht="12.75" customHeight="1" s="418">
      <c r="C17" s="80" t="n"/>
      <c r="D17" s="258">
        <f>"Jahr "&amp;(AktJahr-1)</f>
        <v/>
      </c>
      <c r="E17" s="271">
        <f>F17+L17</f>
        <v/>
      </c>
      <c r="F17" s="86">
        <f>SUM(G17:K17)</f>
        <v/>
      </c>
      <c r="G17" s="86" t="n">
        <v>0</v>
      </c>
      <c r="H17" s="86" t="n">
        <v>0</v>
      </c>
      <c r="I17" s="86" t="n">
        <v>0</v>
      </c>
      <c r="J17" s="86" t="n">
        <v>0</v>
      </c>
      <c r="K17" s="86" t="n">
        <v>0</v>
      </c>
      <c r="L17" s="86">
        <f>SUM(M17:R17)</f>
        <v/>
      </c>
      <c r="M17" s="86" t="n">
        <v>892.034</v>
      </c>
      <c r="N17" s="86" t="n">
        <v>62.976</v>
      </c>
      <c r="O17" s="86" t="n">
        <v>0</v>
      </c>
      <c r="P17" s="86" t="n">
        <v>140.007</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0</v>
      </c>
      <c r="H18" s="84" t="n">
        <v>0</v>
      </c>
      <c r="I18" s="84" t="n">
        <v>0</v>
      </c>
      <c r="J18" s="84" t="n">
        <v>0</v>
      </c>
      <c r="K18" s="84" t="n">
        <v>0</v>
      </c>
      <c r="L18" s="84">
        <f>SUM(M18:R18)</f>
        <v/>
      </c>
      <c r="M18" s="84" t="n">
        <v>327.246</v>
      </c>
      <c r="N18" s="84" t="n">
        <v>62.976</v>
      </c>
      <c r="O18" s="84" t="n">
        <v>0</v>
      </c>
      <c r="P18" s="84" t="n">
        <v>232.947</v>
      </c>
      <c r="Q18" s="84" t="n">
        <v>0</v>
      </c>
      <c r="R18" s="84" t="n">
        <v>0</v>
      </c>
      <c r="S18" s="85" t="n">
        <v>0</v>
      </c>
      <c r="T18" s="270" t="n">
        <v>0</v>
      </c>
    </row>
    <row r="19" ht="12.75" customHeight="1" s="418">
      <c r="C19" s="80" t="n"/>
      <c r="D19" s="258">
        <f>$D$17</f>
        <v/>
      </c>
      <c r="E19" s="271">
        <f>F19+L19</f>
        <v/>
      </c>
      <c r="F19" s="86">
        <f>SUM(G19:K19)</f>
        <v/>
      </c>
      <c r="G19" s="86" t="n">
        <v>0</v>
      </c>
      <c r="H19" s="86" t="n">
        <v>0</v>
      </c>
      <c r="I19" s="86" t="n">
        <v>0</v>
      </c>
      <c r="J19" s="86" t="n">
        <v>0</v>
      </c>
      <c r="K19" s="86" t="n">
        <v>0</v>
      </c>
      <c r="L19" s="86">
        <f>SUM(M19:R19)</f>
        <v/>
      </c>
      <c r="M19" s="86" t="n">
        <v>291.476</v>
      </c>
      <c r="N19" s="86" t="n">
        <v>62.976</v>
      </c>
      <c r="O19" s="86" t="n">
        <v>0</v>
      </c>
      <c r="P19" s="86" t="n">
        <v>140.007</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572.321</v>
      </c>
      <c r="N30" s="84" t="n">
        <v>0</v>
      </c>
      <c r="O30" s="84" t="n">
        <v>0</v>
      </c>
      <c r="P30" s="84" t="n">
        <v>9.692</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600.558</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442.7201365</v>
      </c>
      <c r="G12" s="121" t="n">
        <v>0</v>
      </c>
      <c r="H12" s="84" t="n">
        <v>288.93888836</v>
      </c>
      <c r="I12" s="84" t="n">
        <v>2433.18476202</v>
      </c>
      <c r="J12" s="85" t="n">
        <v>750.60109661</v>
      </c>
      <c r="K12" s="121" t="n">
        <v>320.55441397</v>
      </c>
      <c r="L12" s="84" t="n">
        <v>14.47963801</v>
      </c>
      <c r="M12" s="84" t="n">
        <v>0</v>
      </c>
      <c r="N12" s="270" t="n">
        <v>122.16672253</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539.276</v>
      </c>
      <c r="G13" s="125" t="n">
        <v>0</v>
      </c>
      <c r="H13" s="126" t="n">
        <v>511.065</v>
      </c>
      <c r="I13" s="126" t="n">
        <v>2684.945</v>
      </c>
      <c r="J13" s="127" t="n">
        <v>792.41</v>
      </c>
      <c r="K13" s="125" t="n">
        <v>432.789</v>
      </c>
      <c r="L13" s="126" t="n">
        <v>15.001</v>
      </c>
      <c r="M13" s="126" t="n">
        <v>0</v>
      </c>
      <c r="N13" s="290" t="n">
        <v>106.487</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55.33343877999999</v>
      </c>
      <c r="G14" s="121" t="n">
        <v>0</v>
      </c>
      <c r="H14" s="84" t="n">
        <v>275.75155804</v>
      </c>
      <c r="I14" s="84" t="n">
        <v>2382.84947532</v>
      </c>
      <c r="J14" s="85" t="n">
        <v>750.60109661</v>
      </c>
      <c r="K14" s="121" t="n">
        <v>55.33343877999999</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84.092</v>
      </c>
      <c r="G15" s="125" t="n">
        <v>0</v>
      </c>
      <c r="H15" s="126" t="n">
        <v>497.403</v>
      </c>
      <c r="I15" s="126" t="n">
        <v>2615.616</v>
      </c>
      <c r="J15" s="127" t="n">
        <v>792.41</v>
      </c>
      <c r="K15" s="125" t="n">
        <v>84.092</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122.16572253</v>
      </c>
      <c r="G20" s="121" t="n">
        <v>0</v>
      </c>
      <c r="H20" s="84" t="n">
        <v>0</v>
      </c>
      <c r="I20" s="84" t="n">
        <v>0</v>
      </c>
      <c r="J20" s="85" t="n">
        <v>0</v>
      </c>
      <c r="K20" s="121" t="n">
        <v>0</v>
      </c>
      <c r="L20" s="84" t="n">
        <v>0</v>
      </c>
      <c r="M20" s="84" t="n">
        <v>0</v>
      </c>
      <c r="N20" s="270" t="n">
        <v>122.16672253</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106.487</v>
      </c>
      <c r="G21" s="125" t="n">
        <v>0</v>
      </c>
      <c r="H21" s="126" t="n">
        <v>0</v>
      </c>
      <c r="I21" s="126" t="n">
        <v>0</v>
      </c>
      <c r="J21" s="127" t="n">
        <v>0</v>
      </c>
      <c r="K21" s="125" t="n">
        <v>0</v>
      </c>
      <c r="L21" s="126" t="n">
        <v>0</v>
      </c>
      <c r="M21" s="126" t="n">
        <v>0</v>
      </c>
      <c r="N21" s="290" t="n">
        <v>106.487</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129.89740726</v>
      </c>
      <c r="G30" s="121" t="n">
        <v>0</v>
      </c>
      <c r="H30" s="84" t="n">
        <v>0</v>
      </c>
      <c r="I30" s="84" t="n">
        <v>0</v>
      </c>
      <c r="J30" s="85" t="n">
        <v>0</v>
      </c>
      <c r="K30" s="121" t="n">
        <v>129.89740726</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170.473</v>
      </c>
      <c r="G31" s="125" t="n">
        <v>0</v>
      </c>
      <c r="H31" s="126" t="n">
        <v>0</v>
      </c>
      <c r="I31" s="126" t="n">
        <v>0</v>
      </c>
      <c r="J31" s="127" t="n">
        <v>0</v>
      </c>
      <c r="K31" s="125" t="n">
        <v>170.473</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50.3352867</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69.32899999999999</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81.40156568</v>
      </c>
      <c r="G46" s="121" t="n">
        <v>0</v>
      </c>
      <c r="H46" s="84" t="n">
        <v>0</v>
      </c>
      <c r="I46" s="84" t="n">
        <v>0</v>
      </c>
      <c r="J46" s="85" t="n">
        <v>0</v>
      </c>
      <c r="K46" s="121" t="n">
        <v>81.40156568</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100.27</v>
      </c>
      <c r="G47" s="125" t="n">
        <v>0</v>
      </c>
      <c r="H47" s="126" t="n">
        <v>0</v>
      </c>
      <c r="I47" s="126" t="n">
        <v>0</v>
      </c>
      <c r="J47" s="127" t="n">
        <v>0</v>
      </c>
      <c r="K47" s="125" t="n">
        <v>100.27</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12.5</v>
      </c>
      <c r="G74" s="121" t="n">
        <v>0</v>
      </c>
      <c r="H74" s="84" t="n">
        <v>0</v>
      </c>
      <c r="I74" s="84" t="n">
        <v>0</v>
      </c>
      <c r="J74" s="85" t="n">
        <v>0</v>
      </c>
      <c r="K74" s="121" t="n">
        <v>12.5</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25</v>
      </c>
      <c r="G75" s="125" t="n">
        <v>0</v>
      </c>
      <c r="H75" s="126" t="n">
        <v>0</v>
      </c>
      <c r="I75" s="126" t="n">
        <v>0</v>
      </c>
      <c r="J75" s="127" t="n">
        <v>0</v>
      </c>
      <c r="K75" s="125" t="n">
        <v>25</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13.18733032</v>
      </c>
      <c r="I80" s="84" t="n">
        <v>0</v>
      </c>
      <c r="J80" s="85" t="n">
        <v>0</v>
      </c>
      <c r="K80" s="121" t="n">
        <v>0</v>
      </c>
      <c r="L80" s="84" t="n">
        <v>14.47963801</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13.662</v>
      </c>
      <c r="I81" s="126" t="n">
        <v>0</v>
      </c>
      <c r="J81" s="127" t="n">
        <v>0</v>
      </c>
      <c r="K81" s="125" t="n">
        <v>0</v>
      </c>
      <c r="L81" s="126" t="n">
        <v>15.001</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41.42200225</v>
      </c>
      <c r="G82" s="121" t="n">
        <v>0</v>
      </c>
      <c r="H82" s="84" t="n">
        <v>0</v>
      </c>
      <c r="I82" s="84" t="n">
        <v>0</v>
      </c>
      <c r="J82" s="85" t="n">
        <v>0</v>
      </c>
      <c r="K82" s="121" t="n">
        <v>41.42200225</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52.954</v>
      </c>
      <c r="G83" s="125" t="n">
        <v>0</v>
      </c>
      <c r="H83" s="126" t="n">
        <v>0</v>
      </c>
      <c r="I83" s="126" t="n">
        <v>0</v>
      </c>
      <c r="J83" s="127" t="n">
        <v>0</v>
      </c>
      <c r="K83" s="125" t="n">
        <v>52.954</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224.675</v>
      </c>
      <c r="F13" s="84" t="n">
        <v>52.7</v>
      </c>
      <c r="G13" s="84" t="n">
        <v>52.7</v>
      </c>
      <c r="H13" s="123" t="n">
        <v>121.975</v>
      </c>
      <c r="I13" s="84" t="n">
        <v>121</v>
      </c>
      <c r="J13" s="270" t="n">
        <v>50</v>
      </c>
    </row>
    <row r="14" ht="12.75" customHeight="1" s="418">
      <c r="B14" s="153" t="n"/>
      <c r="C14" s="55" t="n"/>
      <c r="D14" s="55">
        <f>"Jahr "&amp;(AktJahr-1)</f>
        <v/>
      </c>
      <c r="E14" s="337" t="n">
        <v>99.25</v>
      </c>
      <c r="F14" s="126" t="n">
        <v>0</v>
      </c>
      <c r="G14" s="126" t="n">
        <v>0</v>
      </c>
      <c r="H14" s="129" t="n">
        <v>99.25</v>
      </c>
      <c r="I14" s="126" t="n">
        <v>0</v>
      </c>
      <c r="J14" s="290" t="n">
        <v>0</v>
      </c>
    </row>
    <row r="15" ht="12.75" customHeight="1" s="418">
      <c r="B15" s="153" t="inlineStr">
        <is>
          <t>DE</t>
        </is>
      </c>
      <c r="C15" s="82" t="inlineStr">
        <is>
          <t>Deutschland</t>
        </is>
      </c>
      <c r="D15" s="83">
        <f>$D$13</f>
        <v/>
      </c>
      <c r="E15" s="269" t="n">
        <v>83.675</v>
      </c>
      <c r="F15" s="84" t="n">
        <v>32.7</v>
      </c>
      <c r="G15" s="84" t="n">
        <v>32.7</v>
      </c>
      <c r="H15" s="123" t="n">
        <v>0.975</v>
      </c>
      <c r="I15" s="84" t="n">
        <v>0</v>
      </c>
      <c r="J15" s="270" t="n">
        <v>50</v>
      </c>
    </row>
    <row r="16" ht="12.75" customHeight="1" s="418">
      <c r="B16" s="153" t="n"/>
      <c r="C16" s="55" t="n"/>
      <c r="D16" s="55">
        <f>$D$14</f>
        <v/>
      </c>
      <c r="E16" s="337" t="n">
        <v>99.25</v>
      </c>
      <c r="F16" s="126" t="n">
        <v>0</v>
      </c>
      <c r="G16" s="126" t="n">
        <v>0</v>
      </c>
      <c r="H16" s="129" t="n">
        <v>99.25</v>
      </c>
      <c r="I16" s="126" t="n">
        <v>0</v>
      </c>
      <c r="J16" s="290" t="n">
        <v>0</v>
      </c>
    </row>
    <row r="17" ht="12.75" customHeight="1" s="418">
      <c r="B17" s="154" t="inlineStr">
        <is>
          <t>BE</t>
        </is>
      </c>
      <c r="C17" s="82" t="inlineStr">
        <is>
          <t>Belgien</t>
        </is>
      </c>
      <c r="D17" s="83">
        <f>$D$13</f>
        <v/>
      </c>
      <c r="E17" s="269" t="n">
        <v>50</v>
      </c>
      <c r="F17" s="84" t="n">
        <v>0</v>
      </c>
      <c r="G17" s="84" t="n">
        <v>0</v>
      </c>
      <c r="H17" s="123" t="n">
        <v>50</v>
      </c>
      <c r="I17" s="84" t="n">
        <v>50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18</v>
      </c>
      <c r="F25" s="84" t="n">
        <v>0</v>
      </c>
      <c r="G25" s="84" t="n">
        <v>0</v>
      </c>
      <c r="H25" s="123" t="n">
        <v>18</v>
      </c>
      <c r="I25" s="84" t="n">
        <v>18</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48</v>
      </c>
      <c r="F27" s="84" t="n">
        <v>20</v>
      </c>
      <c r="G27" s="84" t="n">
        <v>20</v>
      </c>
      <c r="H27" s="123" t="n">
        <v>28</v>
      </c>
      <c r="I27" s="84" t="n">
        <v>28</v>
      </c>
      <c r="J27" s="270" t="n">
        <v>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0</v>
      </c>
      <c r="F43" s="84" t="n">
        <v>0</v>
      </c>
      <c r="G43" s="84" t="n">
        <v>0</v>
      </c>
      <c r="H43" s="123" t="n">
        <v>0</v>
      </c>
      <c r="I43" s="84" t="n">
        <v>0</v>
      </c>
      <c r="J43" s="270" t="n">
        <v>0</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25</v>
      </c>
      <c r="F75" s="84" t="n">
        <v>0</v>
      </c>
      <c r="G75" s="84" t="n">
        <v>0</v>
      </c>
      <c r="H75" s="123" t="n">
        <v>25</v>
      </c>
      <c r="I75" s="84" t="n">
        <v>25</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