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38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Hamburg Commercial Bank AG</t>
        </is>
      </c>
      <c r="H2" s="4" t="n"/>
      <c r="I2" s="4" t="n"/>
    </row>
    <row r="3" ht="15" customHeight="1" s="431">
      <c r="G3" s="5" t="inlineStr">
        <is>
          <t>Gerhart-Hauptmann-Platz 50</t>
        </is>
      </c>
      <c r="H3" s="6" t="n"/>
      <c r="I3" s="6" t="n"/>
    </row>
    <row r="4" ht="15" customHeight="1" s="431">
      <c r="G4" s="5" t="inlineStr">
        <is>
          <t>20095 Hamburg</t>
        </is>
      </c>
      <c r="H4" s="6" t="n"/>
      <c r="I4" s="6" t="n"/>
      <c r="J4" s="7" t="n"/>
    </row>
    <row r="5" ht="15" customHeight="1" s="431">
      <c r="G5" s="5" t="inlineStr">
        <is>
          <t>Telefon: +49 40 33 33 - 0</t>
        </is>
      </c>
      <c r="H5" s="6" t="n"/>
      <c r="I5" s="6" t="n"/>
      <c r="J5" s="7" t="n"/>
    </row>
    <row r="6" ht="15" customHeight="1" s="431">
      <c r="G6" s="5" t="inlineStr">
        <is>
          <t>Telefax: +49 40 33 33 - 34001</t>
        </is>
      </c>
      <c r="H6" s="6" t="n"/>
      <c r="I6" s="6" t="n"/>
      <c r="J6" s="7" t="n"/>
    </row>
    <row r="7" ht="15" customHeight="1" s="431">
      <c r="G7" s="5" t="inlineStr">
        <is>
          <t xml:space="preserve">E-Mail: </t>
        </is>
      </c>
      <c r="H7" s="6" t="n"/>
      <c r="I7" s="6" t="n"/>
    </row>
    <row r="8" ht="14.1" customFormat="1" customHeight="1" s="8">
      <c r="A8" s="9" t="n"/>
      <c r="G8" s="5" t="inlineStr">
        <is>
          <t>Internet: www.hcob-bank.com</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3266.799</v>
      </c>
      <c r="E21" s="387" t="n">
        <v>3356.8</v>
      </c>
      <c r="F21" s="386" t="n">
        <v>3123.780602</v>
      </c>
      <c r="G21" s="387" t="n">
        <v>3323.2</v>
      </c>
      <c r="H21" s="386" t="n">
        <v>2969.23663</v>
      </c>
      <c r="I21" s="387" t="n">
        <v>3254.2</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4337.011166</v>
      </c>
      <c r="E23" s="391" t="n">
        <v>3989.6</v>
      </c>
      <c r="F23" s="390" t="n">
        <v>4401.668189</v>
      </c>
      <c r="G23" s="391" t="n">
        <v>4150.5</v>
      </c>
      <c r="H23" s="390" t="n">
        <v>4089.346967</v>
      </c>
      <c r="I23" s="391" t="n">
        <v>4076.9</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131.546008</v>
      </c>
      <c r="E27" s="387" t="n">
        <v>0</v>
      </c>
      <c r="F27" s="386" t="n">
        <v>129.244056</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938.6661580000001</v>
      </c>
      <c r="E29" s="394" t="n">
        <v>0</v>
      </c>
      <c r="F29" s="393" t="n">
        <v>1148.643532</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1070.212166</v>
      </c>
      <c r="E31" s="27" t="n">
        <v>632.8</v>
      </c>
      <c r="F31" s="26" t="n">
        <v>1277.887588</v>
      </c>
      <c r="G31" s="27" t="n">
        <v>827.4</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633.7454300000001</v>
      </c>
      <c r="E37" s="387" t="n">
        <v>878.4</v>
      </c>
      <c r="F37" s="386" t="n">
        <v>679.6657560000001</v>
      </c>
      <c r="G37" s="387" t="n">
        <v>1016.9</v>
      </c>
      <c r="H37" s="386" t="n">
        <v>619.303368</v>
      </c>
      <c r="I37" s="387" t="n">
        <v>941.3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750.3373</v>
      </c>
      <c r="E39" s="391" t="n">
        <v>983.8</v>
      </c>
      <c r="F39" s="390" t="n">
        <v>809.6229969999999</v>
      </c>
      <c r="G39" s="391" t="n">
        <v>1177.5</v>
      </c>
      <c r="H39" s="390" t="n">
        <v>689.891531</v>
      </c>
      <c r="I39" s="391" t="n">
        <v>991.5</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24.683318</v>
      </c>
      <c r="E43" s="387" t="n">
        <v>0</v>
      </c>
      <c r="F43" s="386" t="n">
        <v>27.241732</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91.908552</v>
      </c>
      <c r="E45" s="394" t="n">
        <v>0</v>
      </c>
      <c r="F45" s="393" t="n">
        <v>102.715508</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116.59187</v>
      </c>
      <c r="E47" s="27" t="n">
        <v>105.5</v>
      </c>
      <c r="F47" s="26" t="n">
        <v>129.95724</v>
      </c>
      <c r="G47" s="27" t="n">
        <v>160.6</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1803</v>
      </c>
      <c r="E53" s="387" t="n">
        <v>1908</v>
      </c>
      <c r="F53" s="386" t="n">
        <v>1801.41815874</v>
      </c>
      <c r="G53" s="387" t="n">
        <v>1926.8</v>
      </c>
      <c r="H53" s="386" t="n">
        <v>1776.35902573</v>
      </c>
      <c r="I53" s="387" t="n">
        <v>1922.5</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2316.76852936</v>
      </c>
      <c r="E55" s="391" t="n">
        <v>2380.7</v>
      </c>
      <c r="F55" s="390" t="n">
        <v>2413.443210952</v>
      </c>
      <c r="G55" s="391" t="n">
        <v>2526.8</v>
      </c>
      <c r="H55" s="390" t="n">
        <v>1998.958072052</v>
      </c>
      <c r="I55" s="391" t="n">
        <v>2293.1</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126.219266954</v>
      </c>
      <c r="E59" s="387" t="n">
        <v>0</v>
      </c>
      <c r="F59" s="386" t="n">
        <v>130.078364934</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387.549262405</v>
      </c>
      <c r="E61" s="394" t="n">
        <v>0</v>
      </c>
      <c r="F61" s="393" t="n">
        <v>481.946687278</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513.7685294</v>
      </c>
      <c r="E63" s="27" t="n">
        <v>472.7</v>
      </c>
      <c r="F63" s="26" t="n">
        <v>612.0250522</v>
      </c>
      <c r="G63" s="27" t="n">
        <v>600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v>0</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385.92627954</v>
      </c>
      <c r="F13" s="83" t="n">
        <v>0</v>
      </c>
      <c r="G13" s="83" t="n">
        <v>0</v>
      </c>
      <c r="H13" s="121" t="n">
        <v>385.92627954</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108</v>
      </c>
      <c r="F15" s="83" t="n">
        <v>0</v>
      </c>
      <c r="G15" s="83" t="n">
        <v>0</v>
      </c>
      <c r="H15" s="121" t="n">
        <v>108</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265.42627954</v>
      </c>
      <c r="F83" s="83" t="n">
        <v>0</v>
      </c>
      <c r="G83" s="83" t="n">
        <v>0</v>
      </c>
      <c r="H83" s="84" t="n">
        <v>265.42627954</v>
      </c>
      <c r="I83" s="84" t="n">
        <v>0</v>
      </c>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12.5</v>
      </c>
      <c r="F87" s="83" t="n">
        <v>0</v>
      </c>
      <c r="G87" s="83" t="n">
        <v>0</v>
      </c>
      <c r="H87" s="84" t="n">
        <v>12.5</v>
      </c>
      <c r="I87" s="84" t="n">
        <v>0</v>
      </c>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3266.799</v>
      </c>
      <c r="E9" s="219" t="n">
        <v>3356.8</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99.7</v>
      </c>
    </row>
    <row r="11" ht="13.5" customHeight="1" s="431" thickBot="1">
      <c r="A11" s="214" t="n">
        <v>0</v>
      </c>
      <c r="B11" s="202" t="n"/>
      <c r="C11" s="21" t="n"/>
      <c r="D11" s="21" t="n"/>
      <c r="E11" s="207" t="n"/>
    </row>
    <row r="12">
      <c r="A12" s="214" t="n">
        <v>0</v>
      </c>
      <c r="B12" s="241" t="inlineStr">
        <is>
          <t>Cover Pool</t>
        </is>
      </c>
      <c r="C12" s="244" t="inlineStr">
        <is>
          <t>(€ mn.)</t>
        </is>
      </c>
      <c r="D12" s="204" t="n">
        <v>4337.011166</v>
      </c>
      <c r="E12" s="205" t="n">
        <v>3989.6</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63.7</v>
      </c>
      <c r="E18" s="209" t="n">
        <v>59.3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0.8</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7.609417000000001</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1.575212</v>
      </c>
      <c r="E27" s="209" t="n">
        <v>3.5</v>
      </c>
    </row>
    <row r="28">
      <c r="A28" s="214" t="n"/>
      <c r="B28" s="518" t="n"/>
      <c r="C28" s="168" t="inlineStr">
        <is>
          <t>USD</t>
        </is>
      </c>
      <c r="D28" s="167" t="n">
        <v>373.1159</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5.16</v>
      </c>
      <c r="E30" s="209" t="n">
        <v>4.68</v>
      </c>
    </row>
    <row r="31" ht="31.5" customHeight="1" s="431">
      <c r="A31" s="214" t="n">
        <v>0</v>
      </c>
      <c r="B31" s="169" t="inlineStr">
        <is>
          <t xml:space="preserve">average loan-to-value ratio, weighted using the mortgage lending value
section 28 para. 2 no. 3  </t>
        </is>
      </c>
      <c r="C31" s="168" t="inlineStr">
        <is>
          <t>%</t>
        </is>
      </c>
      <c r="D31" s="167" t="n">
        <v>57.25</v>
      </c>
      <c r="E31" s="209" t="n">
        <v>57.1</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834.385531048</v>
      </c>
      <c r="E35" s="209" t="n">
        <v>0</v>
      </c>
    </row>
    <row r="36">
      <c r="A36" s="214" t="n"/>
      <c r="B36" s="236" t="inlineStr">
        <is>
          <t>Day on which the largest negative sum results</t>
        </is>
      </c>
      <c r="C36" s="166" t="inlineStr">
        <is>
          <t>Day (1-180)</t>
        </is>
      </c>
      <c r="D36" s="379" t="n">
        <v>111</v>
      </c>
      <c r="E36" s="380" t="n">
        <v>0</v>
      </c>
    </row>
    <row r="37" ht="21.75" customHeight="1" s="431" thickBot="1">
      <c r="A37" s="214" t="n">
        <v>1</v>
      </c>
      <c r="B37" s="170" t="inlineStr">
        <is>
          <t>Total amount of cover assets meeting the requirements of section 4 para 1a s. 3 Pfandbrief Act</t>
        </is>
      </c>
      <c r="C37" s="242" t="inlineStr">
        <is>
          <t>(€ mn.)</t>
        </is>
      </c>
      <c r="D37" s="211" t="n">
        <v>964.0945393110001</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633.7454300000001</v>
      </c>
      <c r="E9" s="219" t="n">
        <v>878.4</v>
      </c>
    </row>
    <row r="10" ht="21.75" customHeight="1" s="431" thickBot="1">
      <c r="A10" s="214" t="n">
        <v>1</v>
      </c>
      <c r="B10" s="243" t="inlineStr">
        <is>
          <t xml:space="preserve">thereof percentage share of fixed-rate Pfandbriefe
section 28 para. 1 no. 13 </t>
        </is>
      </c>
      <c r="C10" s="163" t="inlineStr">
        <is>
          <t>%</t>
        </is>
      </c>
      <c r="D10" s="164" t="n">
        <v>90.53</v>
      </c>
      <c r="E10" s="206" t="n">
        <v>93.2</v>
      </c>
    </row>
    <row r="11" ht="13.5" customHeight="1" s="431" thickBot="1">
      <c r="A11" s="214" t="n">
        <v>1</v>
      </c>
      <c r="B11" s="202" t="n"/>
      <c r="C11" s="21" t="n"/>
      <c r="D11" s="21" t="n"/>
      <c r="E11" s="207" t="n"/>
    </row>
    <row r="12">
      <c r="A12" s="214" t="n">
        <v>1</v>
      </c>
      <c r="B12" s="241" t="inlineStr">
        <is>
          <t>Cover Pool</t>
        </is>
      </c>
      <c r="C12" s="245" t="inlineStr">
        <is>
          <t>(€ mn.)</t>
        </is>
      </c>
      <c r="D12" s="218" t="n">
        <v>750.3373</v>
      </c>
      <c r="E12" s="219" t="n">
        <v>983.8</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81.59</v>
      </c>
      <c r="E16" s="209" t="n">
        <v>91.8</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106.225186</v>
      </c>
      <c r="E18" s="209" t="n">
        <v>108.4</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55.19752</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25.244544</v>
      </c>
      <c r="E30" s="209" t="n">
        <v>0</v>
      </c>
    </row>
    <row r="31">
      <c r="A31" s="214" t="n"/>
      <c r="B31" s="236" t="inlineStr">
        <is>
          <t>Day on which the largest negative sum results</t>
        </is>
      </c>
      <c r="C31" s="166" t="inlineStr">
        <is>
          <t>Day (1-180)</t>
        </is>
      </c>
      <c r="D31" s="379" t="n">
        <v>87</v>
      </c>
      <c r="E31" s="380" t="n">
        <v>0</v>
      </c>
    </row>
    <row r="32" ht="21.75" customHeight="1" s="431" thickBot="1">
      <c r="A32" s="214" t="n"/>
      <c r="B32" s="170" t="inlineStr">
        <is>
          <t>Total amount of cover assets meeting the requirements of section 4 para 1a s. 3 Pfandbrief Act</t>
        </is>
      </c>
      <c r="C32" s="242" t="inlineStr">
        <is>
          <t>(€ mn.)</t>
        </is>
      </c>
      <c r="D32" s="211" t="n">
        <v>87.66744800000001</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0.72</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1803</v>
      </c>
      <c r="E9" s="219" t="n">
        <v>1908</v>
      </c>
    </row>
    <row r="10" ht="21.75" customHeight="1" s="431" thickBot="1">
      <c r="A10" s="214" t="n"/>
      <c r="B10" s="243" t="inlineStr">
        <is>
          <t xml:space="preserve">thereof percentage share of fixed-rate Pfandbriefe
section 28 para. 1 no. 13 </t>
        </is>
      </c>
      <c r="C10" s="163" t="inlineStr">
        <is>
          <t>%</t>
        </is>
      </c>
      <c r="D10" s="164" t="n">
        <v>41.76</v>
      </c>
      <c r="E10" s="206" t="n">
        <v>14.6</v>
      </c>
    </row>
    <row r="11" ht="13.5" customHeight="1" s="431" thickBot="1">
      <c r="A11" s="214" t="n">
        <v>2</v>
      </c>
      <c r="B11" s="202" t="n"/>
      <c r="C11" s="21" t="n"/>
      <c r="D11" s="21" t="n"/>
      <c r="E11" s="207" t="n"/>
    </row>
    <row r="12">
      <c r="A12" s="214" t="n">
        <v>2</v>
      </c>
      <c r="B12" s="246" t="inlineStr">
        <is>
          <t>Cover Pool</t>
        </is>
      </c>
      <c r="C12" s="245" t="inlineStr">
        <is>
          <t>(€ mn.)</t>
        </is>
      </c>
      <c r="D12" s="218" t="n">
        <v>2316.76852936</v>
      </c>
      <c r="E12" s="219" t="n">
        <v>2380.7</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17.42</v>
      </c>
      <c r="E18" s="209" t="n">
        <v>3.3</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2110.898335917</v>
      </c>
      <c r="E28" s="209" t="n">
        <v>2425.2</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384.963925</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45" customHeight="1" s="431" thickBot="1">
      <c r="B10" s="224" t="inlineStr">
        <is>
          <t>ISIN</t>
        </is>
      </c>
      <c r="C10" s="201" t="inlineStr">
        <is>
          <t>(Mio. €)</t>
        </is>
      </c>
      <c r="D10" s="522" t="inlineStr">
        <is>
          <t>DE000HCB0BC0, DE000HCB0BH9, DE000HCB0BN7, DE000HCB0BP2, DE000HSH4MM4, DE000HSH4MZ6, DE000HSH4M73, DE000HSH5Y29, DE000HSH6K16</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522" t="inlineStr">
        <is>
          <t>DE000A0D4ST5</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34.5" customHeight="1" s="431" thickBot="1">
      <c r="B20" s="224" t="inlineStr">
        <is>
          <t>ISIN</t>
        </is>
      </c>
      <c r="C20" s="201" t="inlineStr">
        <is>
          <t>(Mio. €)</t>
        </is>
      </c>
      <c r="D20" s="522" t="inlineStr">
        <is>
          <t>DE000HCB0AM1, DE000HCB0AT6, DE000HCB0AU4, DE000HCB0BD8, DE000HCB0BG1, DE000HCB0BL1, DE000HCB0BR8</t>
        </is>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27.04.2023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HCOB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Hamburg Commercial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1186.299</v>
      </c>
      <c r="E11" s="44" t="n">
        <v>597.766884</v>
      </c>
      <c r="F11" s="43" t="n">
        <v>1090</v>
      </c>
      <c r="G11" s="44" t="n">
        <v>518.2</v>
      </c>
      <c r="I11" s="43" t="n">
        <v>0</v>
      </c>
      <c r="J11" s="44" t="n">
        <v>0</v>
      </c>
    </row>
    <row r="12" ht="12.75" customHeight="1" s="431">
      <c r="A12" s="17" t="n">
        <v>0</v>
      </c>
      <c r="B12" s="425" t="inlineStr">
        <is>
          <t>&gt; 0,5 years and &lt;= 1 year</t>
        </is>
      </c>
      <c r="C12" s="426" t="n"/>
      <c r="D12" s="43" t="n">
        <v>70</v>
      </c>
      <c r="E12" s="44" t="n">
        <v>550.1592020000001</v>
      </c>
      <c r="F12" s="43" t="n">
        <v>0</v>
      </c>
      <c r="G12" s="44" t="n">
        <v>315.2</v>
      </c>
      <c r="I12" s="43" t="n">
        <v>0</v>
      </c>
      <c r="J12" s="44" t="n">
        <v>0</v>
      </c>
    </row>
    <row r="13" ht="12.75" customHeight="1" s="431">
      <c r="A13" s="17" t="n"/>
      <c r="B13" s="425" t="inlineStr">
        <is>
          <t>&gt; 1  year and &lt;= 1,5 years</t>
        </is>
      </c>
      <c r="C13" s="426" t="n"/>
      <c r="D13" s="43" t="n">
        <v>10.5</v>
      </c>
      <c r="E13" s="44" t="n">
        <v>392.920485</v>
      </c>
      <c r="F13" s="43" t="n">
        <v>1186.3</v>
      </c>
      <c r="G13" s="44" t="n">
        <v>466.2</v>
      </c>
      <c r="I13" s="43" t="n">
        <v>1186.299</v>
      </c>
      <c r="J13" s="44" t="n">
        <v>0</v>
      </c>
    </row>
    <row r="14" ht="12.75" customHeight="1" s="431">
      <c r="A14" s="17" t="n">
        <v>0</v>
      </c>
      <c r="B14" s="425" t="inlineStr">
        <is>
          <t>&gt; 1,5 years and &lt;= 2 years</t>
        </is>
      </c>
      <c r="C14" s="425" t="n"/>
      <c r="D14" s="45" t="n">
        <v>0</v>
      </c>
      <c r="E14" s="213" t="n">
        <v>378.075664</v>
      </c>
      <c r="F14" s="45" t="n">
        <v>70</v>
      </c>
      <c r="G14" s="213" t="n">
        <v>525.1</v>
      </c>
      <c r="I14" s="43" t="n">
        <v>70</v>
      </c>
      <c r="J14" s="44" t="n">
        <v>0</v>
      </c>
    </row>
    <row r="15" ht="12.75" customHeight="1" s="431">
      <c r="A15" s="17" t="n">
        <v>0</v>
      </c>
      <c r="B15" s="425" t="inlineStr">
        <is>
          <t>&gt; 2 years and &lt;= 3 years</t>
        </is>
      </c>
      <c r="C15" s="425" t="n"/>
      <c r="D15" s="45" t="n">
        <v>0</v>
      </c>
      <c r="E15" s="213" t="n">
        <v>545.004804</v>
      </c>
      <c r="F15" s="45" t="n">
        <v>10.5</v>
      </c>
      <c r="G15" s="213" t="n">
        <v>643.5</v>
      </c>
      <c r="I15" s="43" t="n">
        <v>10.5</v>
      </c>
      <c r="J15" s="44" t="n">
        <v>0</v>
      </c>
    </row>
    <row r="16" ht="12.75" customHeight="1" s="431">
      <c r="A16" s="17" t="n">
        <v>0</v>
      </c>
      <c r="B16" s="425" t="inlineStr">
        <is>
          <t>&gt; 3 years and &lt;= 4 years</t>
        </is>
      </c>
      <c r="C16" s="425" t="n"/>
      <c r="D16" s="45" t="n">
        <v>1000</v>
      </c>
      <c r="E16" s="213" t="n">
        <v>694.5931310000001</v>
      </c>
      <c r="F16" s="45" t="n">
        <v>0</v>
      </c>
      <c r="G16" s="213" t="n">
        <v>439.3</v>
      </c>
      <c r="I16" s="43" t="n">
        <v>0</v>
      </c>
      <c r="J16" s="44" t="n">
        <v>0</v>
      </c>
    </row>
    <row r="17" ht="12.75" customHeight="1" s="431">
      <c r="A17" s="17" t="n">
        <v>0</v>
      </c>
      <c r="B17" s="425" t="inlineStr">
        <is>
          <t>&gt; 4 years and &lt;= 5 years</t>
        </is>
      </c>
      <c r="C17" s="425" t="n"/>
      <c r="D17" s="45" t="n">
        <v>500</v>
      </c>
      <c r="E17" s="213" t="n">
        <v>329.744021</v>
      </c>
      <c r="F17" s="45" t="n">
        <v>500</v>
      </c>
      <c r="G17" s="213" t="n">
        <v>486.4</v>
      </c>
      <c r="I17" s="43" t="n">
        <v>1000</v>
      </c>
      <c r="J17" s="44" t="n">
        <v>0</v>
      </c>
    </row>
    <row r="18" ht="12.75" customHeight="1" s="431">
      <c r="A18" s="17" t="n">
        <v>0</v>
      </c>
      <c r="B18" s="425" t="inlineStr">
        <is>
          <t>&gt; 5 years and &lt;= 10 years</t>
        </is>
      </c>
      <c r="C18" s="426" t="n"/>
      <c r="D18" s="43" t="n">
        <v>500</v>
      </c>
      <c r="E18" s="44" t="n">
        <v>473.056901</v>
      </c>
      <c r="F18" s="43" t="n">
        <v>500</v>
      </c>
      <c r="G18" s="44" t="n">
        <v>595.7</v>
      </c>
      <c r="I18" s="43" t="n">
        <v>1000</v>
      </c>
      <c r="J18" s="44" t="n">
        <v>0</v>
      </c>
    </row>
    <row r="19" ht="12.75" customHeight="1" s="431">
      <c r="A19" s="17" t="n">
        <v>0</v>
      </c>
      <c r="B19" s="425" t="inlineStr">
        <is>
          <t>&gt; 10 years</t>
        </is>
      </c>
      <c r="C19" s="426" t="n"/>
      <c r="D19" s="43" t="n">
        <v>0</v>
      </c>
      <c r="E19" s="44" t="n">
        <v>375.690076</v>
      </c>
      <c r="F19" s="43" t="n">
        <v>0</v>
      </c>
      <c r="G19" s="44" t="n">
        <v>0</v>
      </c>
      <c r="I19" s="43" t="n">
        <v>0</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28</v>
      </c>
      <c r="E24" s="44" t="n">
        <v>43.149694</v>
      </c>
      <c r="F24" s="43" t="n">
        <v>100.5</v>
      </c>
      <c r="G24" s="44" t="n">
        <v>89.5</v>
      </c>
      <c r="I24" s="43" t="n">
        <v>0</v>
      </c>
      <c r="J24" s="44" t="n">
        <v>0</v>
      </c>
    </row>
    <row r="25" ht="12.75" customHeight="1" s="431">
      <c r="A25" s="17" t="n"/>
      <c r="B25" s="425" t="inlineStr">
        <is>
          <t>&gt; 0,5 years and &lt;= 1 year</t>
        </is>
      </c>
      <c r="C25" s="426" t="n"/>
      <c r="D25" s="43" t="n">
        <v>2</v>
      </c>
      <c r="E25" s="44" t="n">
        <v>21.769758</v>
      </c>
      <c r="F25" s="43" t="n">
        <v>125</v>
      </c>
      <c r="G25" s="44" t="n">
        <v>79</v>
      </c>
      <c r="I25" s="43" t="n">
        <v>0</v>
      </c>
      <c r="J25" s="44" t="n">
        <v>0</v>
      </c>
    </row>
    <row r="26" ht="12.75" customHeight="1" s="431">
      <c r="A26" s="17" t="n">
        <v>1</v>
      </c>
      <c r="B26" s="425" t="inlineStr">
        <is>
          <t>&gt; 1  year and &lt;= 1,5 years</t>
        </is>
      </c>
      <c r="C26" s="426" t="n"/>
      <c r="D26" s="43" t="n">
        <v>10</v>
      </c>
      <c r="E26" s="44" t="n">
        <v>158.113997</v>
      </c>
      <c r="F26" s="43" t="n">
        <v>28</v>
      </c>
      <c r="G26" s="44" t="n">
        <v>90.7</v>
      </c>
      <c r="I26" s="43" t="n">
        <v>28</v>
      </c>
      <c r="J26" s="44" t="n">
        <v>0</v>
      </c>
    </row>
    <row r="27" ht="12.75" customHeight="1" s="431">
      <c r="A27" s="17" t="n">
        <v>1</v>
      </c>
      <c r="B27" s="425" t="inlineStr">
        <is>
          <t>&gt; 1,5 years and &lt;= 2 years</t>
        </is>
      </c>
      <c r="C27" s="425" t="n"/>
      <c r="D27" s="45" t="n">
        <v>72.26089200000001</v>
      </c>
      <c r="E27" s="213" t="n">
        <v>8.89376</v>
      </c>
      <c r="F27" s="45" t="n">
        <v>2</v>
      </c>
      <c r="G27" s="213" t="n">
        <v>54</v>
      </c>
      <c r="I27" s="43" t="n">
        <v>2</v>
      </c>
      <c r="J27" s="44" t="n">
        <v>0</v>
      </c>
    </row>
    <row r="28" ht="12.75" customHeight="1" s="431">
      <c r="A28" s="17" t="n">
        <v>1</v>
      </c>
      <c r="B28" s="425" t="inlineStr">
        <is>
          <t>&gt; 2 years and &lt;= 3 years</t>
        </is>
      </c>
      <c r="C28" s="425" t="n"/>
      <c r="D28" s="45" t="n">
        <v>129.444332</v>
      </c>
      <c r="E28" s="213" t="n">
        <v>14.396744</v>
      </c>
      <c r="F28" s="45" t="n">
        <v>81.2</v>
      </c>
      <c r="G28" s="213" t="n">
        <v>98.3</v>
      </c>
      <c r="I28" s="43" t="n">
        <v>82.26089200000001</v>
      </c>
      <c r="J28" s="44" t="n">
        <v>0</v>
      </c>
    </row>
    <row r="29" ht="12.75" customHeight="1" s="431">
      <c r="A29" s="17" t="n">
        <v>1</v>
      </c>
      <c r="B29" s="425" t="inlineStr">
        <is>
          <t>&gt; 3 years and &lt;= 4 years</t>
        </is>
      </c>
      <c r="C29" s="425" t="n"/>
      <c r="D29" s="45" t="n">
        <v>51</v>
      </c>
      <c r="E29" s="213" t="n">
        <v>52.77372099999999</v>
      </c>
      <c r="F29" s="45" t="n">
        <v>127.8</v>
      </c>
      <c r="G29" s="213" t="n">
        <v>14</v>
      </c>
      <c r="I29" s="43" t="n">
        <v>129.444332</v>
      </c>
      <c r="J29" s="44" t="n">
        <v>0</v>
      </c>
    </row>
    <row r="30" ht="12.75" customHeight="1" s="431">
      <c r="A30" s="17" t="n">
        <v>1</v>
      </c>
      <c r="B30" s="425" t="inlineStr">
        <is>
          <t>&gt; 4 years and &lt;= 5 years</t>
        </is>
      </c>
      <c r="C30" s="425" t="n"/>
      <c r="D30" s="45" t="n">
        <v>103</v>
      </c>
      <c r="E30" s="213" t="n">
        <v>9.663575999999999</v>
      </c>
      <c r="F30" s="45" t="n">
        <v>51</v>
      </c>
      <c r="G30" s="213" t="n">
        <v>64</v>
      </c>
      <c r="I30" s="43" t="n">
        <v>51</v>
      </c>
      <c r="J30" s="44" t="n">
        <v>0</v>
      </c>
    </row>
    <row r="31" ht="12.75" customHeight="1" s="431">
      <c r="A31" s="17" t="n">
        <v>1</v>
      </c>
      <c r="B31" s="425" t="inlineStr">
        <is>
          <t>&gt; 5 years and &lt;= 10 years</t>
        </is>
      </c>
      <c r="C31" s="426" t="n"/>
      <c r="D31" s="43" t="n">
        <v>144.656922</v>
      </c>
      <c r="E31" s="44" t="n">
        <v>44.337937</v>
      </c>
      <c r="F31" s="43" t="n">
        <v>200.5</v>
      </c>
      <c r="G31" s="44" t="n">
        <v>48.4</v>
      </c>
      <c r="I31" s="43" t="n">
        <v>177.656922</v>
      </c>
      <c r="J31" s="44" t="n">
        <v>0</v>
      </c>
    </row>
    <row r="32" ht="12.75" customHeight="1" s="431">
      <c r="B32" s="425" t="inlineStr">
        <is>
          <t>&gt; 10 years</t>
        </is>
      </c>
      <c r="C32" s="426" t="n"/>
      <c r="D32" s="43" t="n">
        <v>93.38328299999999</v>
      </c>
      <c r="E32" s="44" t="n">
        <v>397.238112</v>
      </c>
      <c r="F32" s="43" t="n">
        <v>162.4</v>
      </c>
      <c r="G32" s="44" t="n">
        <v>446</v>
      </c>
      <c r="I32" s="43" t="n">
        <v>163.383283</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3</v>
      </c>
      <c r="E37" s="44" t="n">
        <v>214.85797845</v>
      </c>
      <c r="F37" s="43" t="n">
        <v>5</v>
      </c>
      <c r="G37" s="44" t="n">
        <v>348.4</v>
      </c>
      <c r="I37" s="43" t="n">
        <v>0</v>
      </c>
      <c r="J37" s="44" t="n">
        <v>0</v>
      </c>
    </row>
    <row r="38" ht="12.75" customHeight="1" s="431">
      <c r="A38" s="17" t="n">
        <v>2</v>
      </c>
      <c r="B38" s="425" t="inlineStr">
        <is>
          <t>&gt; 0,5 years and &lt;= 1 year</t>
        </is>
      </c>
      <c r="C38" s="426" t="n"/>
      <c r="D38" s="43" t="n">
        <v>500</v>
      </c>
      <c r="E38" s="44" t="n">
        <v>286.237734946</v>
      </c>
      <c r="F38" s="43" t="n">
        <v>600</v>
      </c>
      <c r="G38" s="44" t="n">
        <v>313.4</v>
      </c>
      <c r="I38" s="43" t="n">
        <v>0</v>
      </c>
      <c r="J38" s="44" t="n">
        <v>0</v>
      </c>
    </row>
    <row r="39" ht="12.75" customHeight="1" s="431">
      <c r="A39" s="17" t="n">
        <v>2</v>
      </c>
      <c r="B39" s="425" t="inlineStr">
        <is>
          <t>&gt; 1  year and &lt;= 1,5 years</t>
        </is>
      </c>
      <c r="C39" s="426" t="n"/>
      <c r="D39" s="43" t="n">
        <v>150</v>
      </c>
      <c r="E39" s="44" t="n">
        <v>252.471264516</v>
      </c>
      <c r="F39" s="43" t="n">
        <v>253</v>
      </c>
      <c r="G39" s="44" t="n">
        <v>271.2</v>
      </c>
      <c r="I39" s="43" t="n">
        <v>3</v>
      </c>
      <c r="J39" s="44" t="n">
        <v>0</v>
      </c>
    </row>
    <row r="40" ht="12.75" customHeight="1" s="431">
      <c r="A40" s="17" t="n">
        <v>2</v>
      </c>
      <c r="B40" s="425" t="inlineStr">
        <is>
          <t>&gt; 1,5 years and &lt;= 2 years</t>
        </is>
      </c>
      <c r="C40" s="425" t="n"/>
      <c r="D40" s="45" t="n">
        <v>300</v>
      </c>
      <c r="E40" s="213" t="n">
        <v>259.534755026</v>
      </c>
      <c r="F40" s="45" t="n">
        <v>250</v>
      </c>
      <c r="G40" s="213" t="n">
        <v>302.4</v>
      </c>
      <c r="I40" s="43" t="n">
        <v>500</v>
      </c>
      <c r="J40" s="44" t="n">
        <v>0</v>
      </c>
    </row>
    <row r="41" ht="12.75" customHeight="1" s="431">
      <c r="A41" s="17" t="n">
        <v>2</v>
      </c>
      <c r="B41" s="425" t="inlineStr">
        <is>
          <t>&gt; 2 years and &lt;= 3 years</t>
        </is>
      </c>
      <c r="C41" s="425" t="n"/>
      <c r="D41" s="45" t="n">
        <v>750</v>
      </c>
      <c r="E41" s="213" t="n">
        <v>446.731095416</v>
      </c>
      <c r="F41" s="45" t="n">
        <v>450</v>
      </c>
      <c r="G41" s="213" t="n">
        <v>461.4</v>
      </c>
      <c r="I41" s="43" t="n">
        <v>450</v>
      </c>
      <c r="J41" s="44" t="n">
        <v>0</v>
      </c>
    </row>
    <row r="42" ht="12.75" customHeight="1" s="431">
      <c r="A42" s="17" t="n">
        <v>2</v>
      </c>
      <c r="B42" s="425" t="inlineStr">
        <is>
          <t>&gt; 3 years and &lt;= 4 years</t>
        </is>
      </c>
      <c r="C42" s="425" t="n"/>
      <c r="D42" s="45" t="n">
        <v>100</v>
      </c>
      <c r="E42" s="213" t="n">
        <v>423.640928199</v>
      </c>
      <c r="F42" s="45" t="n">
        <v>250</v>
      </c>
      <c r="G42" s="213" t="n">
        <v>525.5</v>
      </c>
      <c r="I42" s="43" t="n">
        <v>750</v>
      </c>
      <c r="J42" s="44" t="n">
        <v>0</v>
      </c>
    </row>
    <row r="43" ht="12.75" customHeight="1" s="431">
      <c r="A43" s="17" t="n">
        <v>2</v>
      </c>
      <c r="B43" s="425" t="inlineStr">
        <is>
          <t>&gt; 4 years and &lt;= 5 years</t>
        </is>
      </c>
      <c r="C43" s="425" t="n"/>
      <c r="D43" s="45" t="n">
        <v>0</v>
      </c>
      <c r="E43" s="213" t="n">
        <v>113.295444621</v>
      </c>
      <c r="F43" s="45" t="n">
        <v>100</v>
      </c>
      <c r="G43" s="213" t="n">
        <v>140.4</v>
      </c>
      <c r="I43" s="43" t="n">
        <v>100</v>
      </c>
      <c r="J43" s="44" t="n">
        <v>0</v>
      </c>
    </row>
    <row r="44" ht="12.75" customHeight="1" s="431">
      <c r="B44" s="425" t="inlineStr">
        <is>
          <t>&gt; 5 years and &lt;= 10 years</t>
        </is>
      </c>
      <c r="C44" s="426" t="n"/>
      <c r="D44" s="43" t="n">
        <v>0</v>
      </c>
      <c r="E44" s="44" t="n">
        <v>54.573048643</v>
      </c>
      <c r="F44" s="43" t="n">
        <v>0</v>
      </c>
      <c r="G44" s="44" t="n">
        <v>17.8</v>
      </c>
      <c r="I44" s="43" t="n">
        <v>0</v>
      </c>
      <c r="J44" s="44" t="n">
        <v>0</v>
      </c>
    </row>
    <row r="45" ht="12.75" customHeight="1" s="431">
      <c r="A45" s="17" t="n">
        <v>3</v>
      </c>
      <c r="B45" s="425" t="inlineStr">
        <is>
          <t>&gt; 10 years</t>
        </is>
      </c>
      <c r="C45" s="426" t="n"/>
      <c r="D45" s="43" t="n">
        <v>0</v>
      </c>
      <c r="E45" s="44" t="n">
        <v>265.42627954</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9.726788000000001</v>
      </c>
      <c r="E9" s="53" t="n">
        <v>10.8</v>
      </c>
    </row>
    <row r="10" ht="12.75" customHeight="1" s="431">
      <c r="A10" s="17" t="n">
        <v>0</v>
      </c>
      <c r="B10" s="54" t="inlineStr">
        <is>
          <t>more than 300,000 Euros up to 1 mn. Euros</t>
        </is>
      </c>
      <c r="C10" s="54" t="n"/>
      <c r="D10" s="43" t="n">
        <v>29.760356</v>
      </c>
      <c r="E10" s="53" t="n">
        <v>35.1</v>
      </c>
    </row>
    <row r="11" ht="12.75" customHeight="1" s="431">
      <c r="A11" s="17" t="n"/>
      <c r="B11" s="54" t="inlineStr">
        <is>
          <t>more than 1 mn. Euros up to 10 mn. Euros</t>
        </is>
      </c>
      <c r="C11" s="54" t="n"/>
      <c r="D11" s="43" t="n">
        <v>616.8557830000001</v>
      </c>
      <c r="E11" s="53" t="n">
        <v>695.4</v>
      </c>
    </row>
    <row r="12" ht="12.75" customHeight="1" s="431">
      <c r="A12" s="17" t="n">
        <v>0</v>
      </c>
      <c r="B12" s="54" t="inlineStr">
        <is>
          <t>more than 10 mn. Euros</t>
        </is>
      </c>
      <c r="C12" s="54" t="n"/>
      <c r="D12" s="43" t="n">
        <v>2681.978163</v>
      </c>
      <c r="E12" s="53" t="n">
        <v>2763.8</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47.775534</v>
      </c>
      <c r="E21" s="44" t="n">
        <v>55.6</v>
      </c>
    </row>
    <row r="22" ht="12.75" customHeight="1" s="431">
      <c r="A22" s="17" t="n">
        <v>1</v>
      </c>
      <c r="B22" s="54" t="inlineStr">
        <is>
          <t>more than 10 mn. Euros up to 100 mn. Euros</t>
        </is>
      </c>
      <c r="C22" s="54" t="n"/>
      <c r="D22" s="45" t="n">
        <v>297.224687</v>
      </c>
      <c r="E22" s="56" t="n">
        <v>396</v>
      </c>
    </row>
    <row r="23" ht="12.75" customHeight="1" s="431">
      <c r="A23" s="17" t="n">
        <v>1</v>
      </c>
      <c r="B23" s="54" t="inlineStr">
        <is>
          <t>more than 100 mn. Euros</t>
        </is>
      </c>
      <c r="C23" s="59" t="n"/>
      <c r="D23" s="60" t="n">
        <v>405.337079</v>
      </c>
      <c r="E23" s="61" t="n">
        <v>532.3</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0.452827586</v>
      </c>
      <c r="E33" s="44" t="n">
        <v>0.3</v>
      </c>
    </row>
    <row r="34" ht="12.75" customHeight="1" s="431">
      <c r="A34" s="17" t="n">
        <v>2</v>
      </c>
      <c r="B34" s="54" t="inlineStr">
        <is>
          <t>more than 500,000 Euros up to 5 mn. Euros</t>
        </is>
      </c>
      <c r="C34" s="54" t="n"/>
      <c r="D34" s="45" t="n">
        <v>250.100832728</v>
      </c>
      <c r="E34" s="56" t="n">
        <v>312.6</v>
      </c>
    </row>
    <row r="35" ht="12.75" customHeight="1" s="431">
      <c r="A35" s="17" t="n">
        <v>2</v>
      </c>
      <c r="B35" s="54" t="inlineStr">
        <is>
          <t>more than 5 mn. Euros</t>
        </is>
      </c>
      <c r="C35" s="59" t="n"/>
      <c r="D35" s="60" t="n">
        <v>1680.288589507</v>
      </c>
      <c r="E35" s="61" t="n">
        <v>2007.9</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0</v>
      </c>
      <c r="H16" s="83" t="n">
        <v>4.98</v>
      </c>
      <c r="I16" s="83" t="n">
        <v>522.478473</v>
      </c>
      <c r="J16" s="83" t="n">
        <v>39.750671</v>
      </c>
      <c r="K16" s="83" t="n">
        <v>0</v>
      </c>
      <c r="L16" s="83">
        <f>SUM(M16:R16)</f>
        <v/>
      </c>
      <c r="M16" s="83" t="n">
        <v>1132.170606</v>
      </c>
      <c r="N16" s="83" t="n">
        <v>973.8054529999998</v>
      </c>
      <c r="O16" s="83" t="n">
        <v>0</v>
      </c>
      <c r="P16" s="83" t="n">
        <v>543.8862450000001</v>
      </c>
      <c r="Q16" s="83" t="n">
        <v>114.331643</v>
      </c>
      <c r="R16" s="83" t="n">
        <v>6.918</v>
      </c>
      <c r="S16" s="84" t="n">
        <v>0</v>
      </c>
      <c r="T16" s="262" t="n">
        <v>0</v>
      </c>
    </row>
    <row r="17" ht="12.75" customHeight="1" s="431">
      <c r="C17" s="79" t="n"/>
      <c r="D17" s="289">
        <f>"year "&amp;(AktJahr-1)</f>
        <v/>
      </c>
      <c r="E17" s="294">
        <f>F17+L17</f>
        <v/>
      </c>
      <c r="F17" s="85">
        <f>SUM(G17:K17)</f>
        <v/>
      </c>
      <c r="G17" s="85" t="n">
        <v>0</v>
      </c>
      <c r="H17" s="85" t="n">
        <v>2.5</v>
      </c>
      <c r="I17" s="85" t="n">
        <v>557.6</v>
      </c>
      <c r="J17" s="85" t="n">
        <v>21.5</v>
      </c>
      <c r="K17" s="85" t="n">
        <v>0</v>
      </c>
      <c r="L17" s="85">
        <f>SUM(M17:R17)</f>
        <v/>
      </c>
      <c r="M17" s="85" t="n">
        <v>1254.8</v>
      </c>
      <c r="N17" s="85" t="n">
        <v>1003.1</v>
      </c>
      <c r="O17" s="85" t="n">
        <v>0</v>
      </c>
      <c r="P17" s="85" t="n">
        <v>571.8</v>
      </c>
      <c r="Q17" s="85" t="n">
        <v>93.8</v>
      </c>
      <c r="R17" s="85" t="n">
        <v>0</v>
      </c>
      <c r="S17" s="86" t="n">
        <v>0</v>
      </c>
      <c r="T17" s="295" t="n">
        <v>0</v>
      </c>
    </row>
    <row r="18" ht="12.75" customHeight="1" s="431">
      <c r="B18" s="13" t="inlineStr">
        <is>
          <t>DE</t>
        </is>
      </c>
      <c r="C18" s="81" t="inlineStr">
        <is>
          <t>Germany</t>
        </is>
      </c>
      <c r="D18" s="282">
        <f>$D$16</f>
        <v/>
      </c>
      <c r="E18" s="261">
        <f>F18+L18</f>
        <v/>
      </c>
      <c r="F18" s="83">
        <f>SUM(G18:K18)</f>
        <v/>
      </c>
      <c r="G18" s="83" t="n">
        <v>0</v>
      </c>
      <c r="H18" s="83" t="n">
        <v>4.98</v>
      </c>
      <c r="I18" s="83" t="n">
        <v>509.8582730000001</v>
      </c>
      <c r="J18" s="83" t="n">
        <v>39.750671</v>
      </c>
      <c r="K18" s="83" t="n">
        <v>0</v>
      </c>
      <c r="L18" s="83">
        <f>SUM(M18:R18)</f>
        <v/>
      </c>
      <c r="M18" s="83" t="n">
        <v>936.099455</v>
      </c>
      <c r="N18" s="83" t="n">
        <v>888.1182859999999</v>
      </c>
      <c r="O18" s="83" t="n">
        <v>0</v>
      </c>
      <c r="P18" s="83" t="n">
        <v>543.5688450000001</v>
      </c>
      <c r="Q18" s="83" t="n">
        <v>114.331643</v>
      </c>
      <c r="R18" s="83" t="n">
        <v>6.918</v>
      </c>
      <c r="S18" s="84" t="n">
        <v>0</v>
      </c>
      <c r="T18" s="262" t="n">
        <v>0</v>
      </c>
    </row>
    <row r="19" ht="12.75" customHeight="1" s="431">
      <c r="C19" s="79" t="n"/>
      <c r="D19" s="289">
        <f>$D$17</f>
        <v/>
      </c>
      <c r="E19" s="294">
        <f>F19+L19</f>
        <v/>
      </c>
      <c r="F19" s="85">
        <f>SUM(G19:K19)</f>
        <v/>
      </c>
      <c r="G19" s="85" t="n">
        <v>0</v>
      </c>
      <c r="H19" s="85" t="n">
        <v>2.5</v>
      </c>
      <c r="I19" s="85" t="n">
        <v>544.8</v>
      </c>
      <c r="J19" s="85" t="n">
        <v>21.5</v>
      </c>
      <c r="K19" s="85" t="n">
        <v>0</v>
      </c>
      <c r="L19" s="85">
        <f>SUM(M19:R19)</f>
        <v/>
      </c>
      <c r="M19" s="85" t="n">
        <v>1096.5</v>
      </c>
      <c r="N19" s="85" t="n">
        <v>915.5</v>
      </c>
      <c r="O19" s="85" t="n">
        <v>0</v>
      </c>
      <c r="P19" s="85" t="n">
        <v>571.5</v>
      </c>
      <c r="Q19" s="85" t="n">
        <v>93.8</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15.66</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7.486351</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12.6202</v>
      </c>
      <c r="J50" s="83" t="n">
        <v>0</v>
      </c>
      <c r="K50" s="83" t="n">
        <v>0</v>
      </c>
      <c r="L50" s="83">
        <f>SUM(M50:R50)</f>
        <v/>
      </c>
      <c r="M50" s="83" t="n">
        <v>172.9248</v>
      </c>
      <c r="N50" s="83" t="n">
        <v>84.078</v>
      </c>
      <c r="O50" s="83" t="n">
        <v>0</v>
      </c>
      <c r="P50" s="83" t="n">
        <v>0.3174</v>
      </c>
      <c r="Q50" s="83" t="n">
        <v>0</v>
      </c>
      <c r="R50" s="83" t="n">
        <v>0</v>
      </c>
      <c r="S50" s="84" t="n">
        <v>0</v>
      </c>
      <c r="T50" s="262" t="n">
        <v>0</v>
      </c>
    </row>
    <row r="51" ht="12.75" customHeight="1" s="431">
      <c r="C51" s="79" t="n"/>
      <c r="D51" s="289">
        <f>$D$17</f>
        <v/>
      </c>
      <c r="E51" s="294">
        <f>F51+L51</f>
        <v/>
      </c>
      <c r="F51" s="85">
        <f>SUM(G51:K51)</f>
        <v/>
      </c>
      <c r="G51" s="85" t="n">
        <v>0</v>
      </c>
      <c r="H51" s="85" t="n">
        <v>0</v>
      </c>
      <c r="I51" s="85" t="n">
        <v>12.8</v>
      </c>
      <c r="J51" s="85" t="n">
        <v>0</v>
      </c>
      <c r="K51" s="85" t="n">
        <v>0</v>
      </c>
      <c r="L51" s="85">
        <f>SUM(M51:R51)</f>
        <v/>
      </c>
      <c r="M51" s="85" t="n">
        <v>158.3</v>
      </c>
      <c r="N51" s="85" t="n">
        <v>84.09999999999999</v>
      </c>
      <c r="O51" s="85" t="n">
        <v>0</v>
      </c>
      <c r="P51" s="85" t="n">
        <v>0.3</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1.609167</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3.5</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57.664673</v>
      </c>
      <c r="G12" s="119" t="n">
        <v>30</v>
      </c>
      <c r="H12" s="83" t="n">
        <v>417.323421</v>
      </c>
      <c r="I12" s="83" t="n">
        <v>55.804651</v>
      </c>
      <c r="J12" s="84" t="n">
        <v>0.056701</v>
      </c>
      <c r="K12" s="119" t="n">
        <v>194.550146</v>
      </c>
      <c r="L12" s="83" t="n">
        <v>12.600776</v>
      </c>
      <c r="M12" s="83" t="n">
        <v>40.001605</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67.09999999999999</v>
      </c>
      <c r="G13" s="123" t="n">
        <v>130</v>
      </c>
      <c r="H13" s="124" t="n">
        <v>620.6</v>
      </c>
      <c r="I13" s="124" t="n">
        <v>53.1</v>
      </c>
      <c r="J13" s="125" t="n">
        <v>8.699999999999999</v>
      </c>
      <c r="K13" s="123" t="n">
        <v>85.5</v>
      </c>
      <c r="L13" s="124" t="n">
        <v>16.6</v>
      </c>
      <c r="M13" s="124" t="n">
        <v>48.5</v>
      </c>
      <c r="N13" s="264" t="n">
        <v>20.8</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57.664673</v>
      </c>
      <c r="G14" s="119" t="n">
        <v>0</v>
      </c>
      <c r="H14" s="83" t="n">
        <v>311.986342</v>
      </c>
      <c r="I14" s="83" t="n">
        <v>55.804651</v>
      </c>
      <c r="J14" s="84" t="n">
        <v>0.056701</v>
      </c>
      <c r="K14" s="119" t="n">
        <v>57.664673</v>
      </c>
      <c r="L14" s="83" t="n">
        <v>9.75</v>
      </c>
      <c r="M14" s="83" t="n">
        <v>40.001605</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67.09999999999999</v>
      </c>
      <c r="G15" s="123" t="n">
        <v>0</v>
      </c>
      <c r="H15" s="124" t="n">
        <v>518.3</v>
      </c>
      <c r="I15" s="124" t="n">
        <v>53.1</v>
      </c>
      <c r="J15" s="125" t="n">
        <v>8.699999999999999</v>
      </c>
      <c r="K15" s="123" t="n">
        <v>85.5</v>
      </c>
      <c r="L15" s="124" t="n">
        <v>12.3</v>
      </c>
      <c r="M15" s="124" t="n">
        <v>48.5</v>
      </c>
      <c r="N15" s="264" t="n">
        <v>20.8</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30</v>
      </c>
      <c r="H16" s="83" t="n">
        <v>0</v>
      </c>
      <c r="I16" s="83" t="n">
        <v>0</v>
      </c>
      <c r="J16" s="84" t="n">
        <v>0</v>
      </c>
      <c r="K16" s="119" t="n">
        <v>0</v>
      </c>
      <c r="L16" s="83" t="n">
        <v>2.850776</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130</v>
      </c>
      <c r="H17" s="124" t="n">
        <v>0</v>
      </c>
      <c r="I17" s="124" t="n">
        <v>0</v>
      </c>
      <c r="J17" s="125" t="n">
        <v>0</v>
      </c>
      <c r="K17" s="123" t="n">
        <v>0</v>
      </c>
      <c r="L17" s="124" t="n">
        <v>4.3</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83</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105.337079</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102.3</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53.885473</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0.043965182</v>
      </c>
      <c r="Q12" s="83" t="n">
        <v>0</v>
      </c>
      <c r="R12" s="83" t="n">
        <v>0</v>
      </c>
      <c r="S12" s="121" t="n">
        <v>0</v>
      </c>
      <c r="T12" s="120">
        <f>SUM(U12:X12)</f>
        <v/>
      </c>
      <c r="U12" s="83" t="n">
        <v>0.86924</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0.32</v>
      </c>
      <c r="Q13" s="124" t="n">
        <v>0</v>
      </c>
      <c r="R13" s="124" t="n">
        <v>0</v>
      </c>
      <c r="S13" s="127" t="n">
        <v>0</v>
      </c>
      <c r="T13" s="126">
        <f>SUM(U13:X13)</f>
        <v/>
      </c>
      <c r="U13" s="124" t="n">
        <v>3.51</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0.043965182</v>
      </c>
      <c r="Q14" s="83" t="n">
        <v>0</v>
      </c>
      <c r="R14" s="83" t="n">
        <v>0</v>
      </c>
      <c r="S14" s="121" t="n">
        <v>0</v>
      </c>
      <c r="T14" s="120">
        <f>SUM(U14:X14)</f>
        <v/>
      </c>
      <c r="U14" s="83" t="n">
        <v>0.86924</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0.32</v>
      </c>
      <c r="Q15" s="124" t="n">
        <v>0</v>
      </c>
      <c r="R15" s="124" t="n">
        <v>0</v>
      </c>
      <c r="S15" s="127" t="n">
        <v>0</v>
      </c>
      <c r="T15" s="126">
        <f>SUM(U15:X15)</f>
        <v/>
      </c>
      <c r="U15" s="124" t="n">
        <v>3.51</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1930.842249815</v>
      </c>
      <c r="G12" s="137" t="n">
        <v>0</v>
      </c>
      <c r="H12" s="138" t="n">
        <v>0</v>
      </c>
      <c r="I12" s="275" t="n">
        <v>0</v>
      </c>
    </row>
    <row r="13" ht="12.75" customHeight="1" s="431">
      <c r="C13" s="55" t="n"/>
      <c r="D13" s="283">
        <f>"year "&amp;(AktJahr-1)</f>
        <v/>
      </c>
      <c r="E13" s="263">
        <f>SUM(F13:G13)</f>
        <v/>
      </c>
      <c r="F13" s="140" t="n">
        <v>2320.9</v>
      </c>
      <c r="G13" s="141" t="n">
        <v>0</v>
      </c>
      <c r="H13" s="142" t="n">
        <v>0</v>
      </c>
      <c r="I13" s="276" t="n">
        <v>0</v>
      </c>
    </row>
    <row r="14" ht="12.75" customHeight="1" s="431">
      <c r="B14" s="13" t="inlineStr">
        <is>
          <t>DE</t>
        </is>
      </c>
      <c r="C14" s="81" t="inlineStr">
        <is>
          <t>Germany</t>
        </is>
      </c>
      <c r="D14" s="282">
        <f>$D$12</f>
        <v/>
      </c>
      <c r="E14" s="261">
        <f>SUM(F14:G14)</f>
        <v/>
      </c>
      <c r="F14" s="136" t="n">
        <v>186.472185819</v>
      </c>
      <c r="G14" s="137" t="n">
        <v>0</v>
      </c>
      <c r="H14" s="143" t="n">
        <v>0</v>
      </c>
      <c r="I14" s="277" t="n">
        <v>0</v>
      </c>
    </row>
    <row r="15" ht="12.75" customHeight="1" s="431">
      <c r="C15" s="55" t="n"/>
      <c r="D15" s="283">
        <f>$D$13</f>
        <v/>
      </c>
      <c r="E15" s="263">
        <f>SUM(F15:G15)</f>
        <v/>
      </c>
      <c r="F15" s="140" t="n">
        <v>235.9</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3.22028935</v>
      </c>
      <c r="G28" s="137" t="n">
        <v>0</v>
      </c>
      <c r="H28" s="143" t="n">
        <v>0</v>
      </c>
      <c r="I28" s="277" t="n">
        <v>0</v>
      </c>
    </row>
    <row r="29" ht="12.75" customHeight="1" s="431">
      <c r="C29" s="55" t="n"/>
      <c r="D29" s="283">
        <f>$D$13</f>
        <v/>
      </c>
      <c r="E29" s="263">
        <f>SUM(F29:G29)</f>
        <v/>
      </c>
      <c r="F29" s="140" t="n">
        <v>6.9</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20.110769112</v>
      </c>
      <c r="G42" s="137" t="n">
        <v>0</v>
      </c>
      <c r="H42" s="143" t="n">
        <v>0</v>
      </c>
      <c r="I42" s="277" t="n">
        <v>0</v>
      </c>
    </row>
    <row r="43" ht="12.75" customHeight="1" s="431">
      <c r="C43" s="55" t="n"/>
      <c r="D43" s="283">
        <f>$D$13</f>
        <v/>
      </c>
      <c r="E43" s="263">
        <f>SUM(F43:G43)</f>
        <v/>
      </c>
      <c r="F43" s="140" t="n">
        <v>25.3</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7.986863714</v>
      </c>
      <c r="G52" s="137" t="n">
        <v>0</v>
      </c>
      <c r="H52" s="143" t="n">
        <v>0</v>
      </c>
      <c r="I52" s="277" t="n">
        <v>0</v>
      </c>
    </row>
    <row r="53" ht="12.75" customHeight="1" s="431">
      <c r="C53" s="55" t="n"/>
      <c r="D53" s="283">
        <f>$D$13</f>
        <v/>
      </c>
      <c r="E53" s="263">
        <f>SUM(F53:G53)</f>
        <v/>
      </c>
      <c r="F53" s="140" t="n">
        <v>10.9</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69.25311211</v>
      </c>
      <c r="G114" s="137" t="n">
        <v>0</v>
      </c>
      <c r="H114" s="143" t="n">
        <v>0</v>
      </c>
      <c r="I114" s="277" t="n">
        <v>0</v>
      </c>
    </row>
    <row r="115" ht="12.75" customHeight="1" s="431">
      <c r="C115" s="55" t="n"/>
      <c r="D115" s="283">
        <f>$D$13</f>
        <v/>
      </c>
      <c r="E115" s="263">
        <f>SUM(F115:G115)</f>
        <v/>
      </c>
      <c r="F115" s="140" t="n">
        <v>116.5</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81.44566737300001</v>
      </c>
      <c r="G118" s="137" t="n">
        <v>0</v>
      </c>
      <c r="H118" s="143" t="n">
        <v>0</v>
      </c>
      <c r="I118" s="277" t="n">
        <v>0</v>
      </c>
    </row>
    <row r="119" ht="12.75" customHeight="1" s="431">
      <c r="C119" s="55" t="n"/>
      <c r="D119" s="283">
        <f>$D$13</f>
        <v/>
      </c>
      <c r="E119" s="263">
        <f>SUM(F119:G119)</f>
        <v/>
      </c>
      <c r="F119" s="140" t="n">
        <v>101.1</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31.891665397</v>
      </c>
      <c r="G158" s="137" t="n">
        <v>0</v>
      </c>
      <c r="H158" s="143" t="n">
        <v>0</v>
      </c>
      <c r="I158" s="277" t="n">
        <v>0</v>
      </c>
    </row>
    <row r="159" ht="12.75" customHeight="1" s="431">
      <c r="C159" s="55" t="n"/>
      <c r="D159" s="283">
        <f>$D$13</f>
        <v/>
      </c>
      <c r="E159" s="263">
        <f>SUM(F159:G159)</f>
        <v/>
      </c>
      <c r="F159" s="140" t="n">
        <v>36.1</v>
      </c>
      <c r="G159" s="141" t="n">
        <v>0</v>
      </c>
      <c r="H159" s="143" t="n">
        <v>0</v>
      </c>
      <c r="I159" s="277" t="n">
        <v>0</v>
      </c>
    </row>
    <row r="160" ht="12.75" customHeight="1" s="431">
      <c r="B160" s="13" t="inlineStr">
        <is>
          <t>IS</t>
        </is>
      </c>
      <c r="C160" s="81" t="inlineStr">
        <is>
          <t>Greece</t>
        </is>
      </c>
      <c r="D160" s="282">
        <f>$D$12</f>
        <v/>
      </c>
      <c r="E160" s="261">
        <f>SUM(F160:G160)</f>
        <v/>
      </c>
      <c r="F160" s="136" t="n">
        <v>19.01872456</v>
      </c>
      <c r="G160" s="137" t="n">
        <v>0</v>
      </c>
      <c r="H160" s="143" t="n">
        <v>0</v>
      </c>
      <c r="I160" s="277" t="n">
        <v>0</v>
      </c>
    </row>
    <row r="161" ht="12.75" customHeight="1" s="431">
      <c r="C161" s="55" t="n"/>
      <c r="D161" s="283">
        <f>$D$13</f>
        <v/>
      </c>
      <c r="E161" s="263">
        <f>SUM(F161:G161)</f>
        <v/>
      </c>
      <c r="F161" s="140" t="n">
        <v>21.6</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49.75702296</v>
      </c>
      <c r="G182" s="137" t="n">
        <v>0</v>
      </c>
      <c r="H182" s="143" t="n">
        <v>0</v>
      </c>
      <c r="I182" s="277" t="n">
        <v>0</v>
      </c>
    </row>
    <row r="183" ht="12.75" customHeight="1" s="431">
      <c r="C183" s="55" t="n"/>
      <c r="D183" s="283">
        <f>$D$13</f>
        <v/>
      </c>
      <c r="E183" s="263">
        <f>SUM(F183:G183)</f>
        <v/>
      </c>
      <c r="F183" s="140" t="n">
        <v>125.4</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470.744079021</v>
      </c>
      <c r="G234" s="137" t="n">
        <v>0</v>
      </c>
      <c r="H234" s="143" t="n">
        <v>0</v>
      </c>
      <c r="I234" s="277" t="n">
        <v>0</v>
      </c>
    </row>
    <row r="235" ht="12.75" customHeight="1" s="431">
      <c r="C235" s="55" t="n"/>
      <c r="D235" s="283">
        <f>$D$13</f>
        <v/>
      </c>
      <c r="E235" s="263">
        <f>SUM(F235:G235)</f>
        <v/>
      </c>
      <c r="F235" s="140" t="n">
        <v>564.5</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124.763353155</v>
      </c>
      <c r="G258" s="137" t="n">
        <v>0</v>
      </c>
      <c r="H258" s="143" t="n">
        <v>0</v>
      </c>
      <c r="I258" s="277" t="n">
        <v>0</v>
      </c>
    </row>
    <row r="259" ht="12.75" customHeight="1" s="431">
      <c r="C259" s="55" t="n"/>
      <c r="D259" s="283">
        <f>$D$13</f>
        <v/>
      </c>
      <c r="E259" s="263">
        <f>SUM(F259:G259)</f>
        <v/>
      </c>
      <c r="F259" s="140" t="n">
        <v>172.3</v>
      </c>
      <c r="G259" s="141" t="n">
        <v>0</v>
      </c>
      <c r="H259" s="143" t="n">
        <v>0</v>
      </c>
      <c r="I259" s="277" t="n">
        <v>0</v>
      </c>
    </row>
    <row r="260" ht="12.75" customHeight="1" s="431">
      <c r="B260" s="13" t="inlineStr">
        <is>
          <t>MD</t>
        </is>
      </c>
      <c r="C260" s="81" t="inlineStr">
        <is>
          <t>Marshall Islands</t>
        </is>
      </c>
      <c r="D260" s="282">
        <f>$D$12</f>
        <v/>
      </c>
      <c r="E260" s="261">
        <f>SUM(F260:G260)</f>
        <v/>
      </c>
      <c r="F260" s="136" t="n">
        <v>567.540919683</v>
      </c>
      <c r="G260" s="137" t="n">
        <v>0</v>
      </c>
      <c r="H260" s="143" t="n">
        <v>0</v>
      </c>
      <c r="I260" s="277" t="n">
        <v>0</v>
      </c>
    </row>
    <row r="261" ht="12.75" customHeight="1" s="431">
      <c r="C261" s="55" t="n"/>
      <c r="D261" s="283">
        <f>$D$13</f>
        <v/>
      </c>
      <c r="E261" s="263">
        <f>SUM(F261:G261)</f>
        <v/>
      </c>
      <c r="F261" s="140" t="n">
        <v>571.1</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220.138093294</v>
      </c>
      <c r="G310" s="137" t="n">
        <v>0</v>
      </c>
      <c r="H310" s="143" t="n">
        <v>0</v>
      </c>
      <c r="I310" s="277" t="n">
        <v>0</v>
      </c>
    </row>
    <row r="311" ht="12.75" customHeight="1" s="431">
      <c r="C311" s="55" t="n"/>
      <c r="D311" s="283">
        <f>$D$13</f>
        <v/>
      </c>
      <c r="E311" s="263">
        <f>SUM(F311:G311)</f>
        <v/>
      </c>
      <c r="F311" s="140" t="n">
        <v>212.3</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78.49950426699999</v>
      </c>
      <c r="G356" s="137" t="n">
        <v>0</v>
      </c>
      <c r="H356" s="143" t="n">
        <v>0</v>
      </c>
      <c r="I356" s="277" t="n">
        <v>0</v>
      </c>
    </row>
    <row r="357" ht="12.75" customHeight="1" s="431">
      <c r="C357" s="55" t="n"/>
      <c r="D357" s="283">
        <f>$D$13</f>
        <v/>
      </c>
      <c r="E357" s="263">
        <f>SUM(F357:G357)</f>
        <v/>
      </c>
      <c r="F357" s="140" t="n">
        <v>121</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998.6900762940001</v>
      </c>
      <c r="F13" s="83" t="n">
        <v>169</v>
      </c>
      <c r="G13" s="83" t="n">
        <v>169</v>
      </c>
      <c r="H13" s="121" t="n">
        <v>65.5</v>
      </c>
      <c r="I13" s="83" t="n">
        <v>65.5</v>
      </c>
      <c r="J13" s="262" t="n">
        <v>764.1900762940001</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408</v>
      </c>
      <c r="F15" s="83" t="n">
        <v>64</v>
      </c>
      <c r="G15" s="83" t="n">
        <v>64</v>
      </c>
      <c r="H15" s="121" t="n">
        <v>20</v>
      </c>
      <c r="I15" s="83" t="n">
        <v>20</v>
      </c>
      <c r="J15" s="262" t="n">
        <v>324</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12.5</v>
      </c>
      <c r="F17" s="83" t="n">
        <v>0</v>
      </c>
      <c r="G17" s="83" t="n">
        <v>0</v>
      </c>
      <c r="H17" s="121" t="n">
        <v>12.5</v>
      </c>
      <c r="I17" s="83" t="n">
        <v>12.5</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64.5</v>
      </c>
      <c r="F27" s="83" t="n">
        <v>0</v>
      </c>
      <c r="G27" s="83" t="n">
        <v>0</v>
      </c>
      <c r="H27" s="121" t="n">
        <v>0</v>
      </c>
      <c r="I27" s="83" t="n">
        <v>0</v>
      </c>
      <c r="J27" s="262" t="n">
        <v>64.5</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45</v>
      </c>
      <c r="F47" s="83" t="n">
        <v>45</v>
      </c>
      <c r="G47" s="83" t="n">
        <v>45</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47</v>
      </c>
      <c r="F57" s="83" t="n">
        <v>14</v>
      </c>
      <c r="G57" s="83" t="n">
        <v>14</v>
      </c>
      <c r="H57" s="121" t="n">
        <v>33</v>
      </c>
      <c r="I57" s="83" t="n">
        <v>33</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46</v>
      </c>
      <c r="F75" s="83" t="n">
        <v>46</v>
      </c>
      <c r="G75" s="83" t="n">
        <v>46</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375.6900762940001</v>
      </c>
      <c r="F83" s="83" t="n">
        <v>0</v>
      </c>
      <c r="G83" s="83" t="n">
        <v>0</v>
      </c>
      <c r="H83" s="121" t="n">
        <v>0</v>
      </c>
      <c r="I83" s="83" t="n">
        <v>0</v>
      </c>
      <c r="J83" s="262" t="n">
        <v>375.6900762940001</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