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4572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Aareal Bank AG</t>
        </is>
      </c>
      <c r="H2" s="4" t="n"/>
      <c r="I2" s="4" t="n"/>
    </row>
    <row r="3" ht="15" customHeight="1" s="418">
      <c r="G3" s="5" t="inlineStr">
        <is>
          <t>Paulinenstraße 15</t>
        </is>
      </c>
      <c r="H3" s="6" t="n"/>
      <c r="I3" s="6" t="n"/>
    </row>
    <row r="4" ht="15" customHeight="1" s="418">
      <c r="G4" s="5" t="inlineStr">
        <is>
          <t>65189 Wiesbaden</t>
        </is>
      </c>
      <c r="H4" s="6" t="n"/>
      <c r="I4" s="6" t="n"/>
      <c r="J4" s="7" t="n"/>
    </row>
    <row r="5" ht="15" customHeight="1" s="418">
      <c r="G5" s="5" t="inlineStr">
        <is>
          <t>Telefon: +49 611 348 - 0</t>
        </is>
      </c>
      <c r="H5" s="6" t="n"/>
      <c r="I5" s="6" t="n"/>
      <c r="J5" s="7" t="n"/>
    </row>
    <row r="6" ht="15" customHeight="1" s="418">
      <c r="G6" s="5" t="inlineStr">
        <is>
          <t>Telefax: +49 611 348 - 2549</t>
        </is>
      </c>
      <c r="H6" s="6" t="n"/>
      <c r="I6" s="6" t="n"/>
      <c r="J6" s="7" t="n"/>
    </row>
    <row r="7" ht="15" customHeight="1" s="418">
      <c r="G7" s="5" t="inlineStr">
        <is>
          <t>E-Mail: aareal@aareal-bank.com</t>
        </is>
      </c>
      <c r="H7" s="6" t="n"/>
      <c r="I7" s="6" t="n"/>
    </row>
    <row r="8" ht="14.1" customFormat="1" customHeight="1" s="8">
      <c r="A8" s="9" t="n"/>
      <c r="G8" s="5" t="inlineStr">
        <is>
          <t>Internet: www.aareal-bank.com</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14336.5</v>
      </c>
      <c r="E21" s="370" t="n">
        <v>13241</v>
      </c>
      <c r="F21" s="369" t="n">
        <v>13801.5</v>
      </c>
      <c r="G21" s="370" t="n">
        <v>12465.5</v>
      </c>
      <c r="H21" s="369" t="n">
        <v>14704.6</v>
      </c>
      <c r="I21" s="370" t="n">
        <v>13455.7</v>
      </c>
    </row>
    <row r="22" ht="15" customHeight="1" s="418">
      <c r="A22" s="17" t="n">
        <v>0</v>
      </c>
      <c r="B22" s="368" t="inlineStr">
        <is>
          <t>darunter Derivate</t>
        </is>
      </c>
      <c r="C22" s="368">
        <f>C21</f>
        <v/>
      </c>
      <c r="D22" s="369" t="n">
        <v>83.59999999999999</v>
      </c>
      <c r="E22" s="370" t="n">
        <v>119.6</v>
      </c>
      <c r="F22" s="369" t="n">
        <v>47.1</v>
      </c>
      <c r="G22" s="370" t="n">
        <v>84</v>
      </c>
      <c r="H22" s="369" t="n">
        <v>0</v>
      </c>
      <c r="I22" s="370" t="n">
        <v>0</v>
      </c>
    </row>
    <row r="23" ht="15" customHeight="1" s="418">
      <c r="A23" s="17" t="n">
        <v>0</v>
      </c>
      <c r="B23" s="371" t="inlineStr">
        <is>
          <t>Deckungsmasse</t>
        </is>
      </c>
      <c r="C23" s="372">
        <f>C21</f>
        <v/>
      </c>
      <c r="D23" s="373" t="n">
        <v>16637.3</v>
      </c>
      <c r="E23" s="374" t="n">
        <v>15134.6</v>
      </c>
      <c r="F23" s="373" t="n">
        <v>17103.8</v>
      </c>
      <c r="G23" s="374" t="n">
        <v>15195.2</v>
      </c>
      <c r="H23" s="373" t="n">
        <v>17263.4</v>
      </c>
      <c r="I23" s="374" t="n">
        <v>15137.5</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594.4</v>
      </c>
      <c r="E27" s="386" t="n">
        <v>565.1</v>
      </c>
      <c r="F27" s="385" t="n">
        <v>276</v>
      </c>
      <c r="G27" s="386" t="n">
        <v>249.3</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1706.4</v>
      </c>
      <c r="E29" s="391" t="n">
        <v>1328.5</v>
      </c>
      <c r="F29" s="390" t="n">
        <v>3026.2</v>
      </c>
      <c r="G29" s="391" t="n">
        <v>2480.4</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2300.8</v>
      </c>
      <c r="E31" s="27" t="n">
        <v>1893.6</v>
      </c>
      <c r="F31" s="26" t="n">
        <v>3302.3</v>
      </c>
      <c r="G31" s="27" t="n">
        <v>2729.7</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1009.7</v>
      </c>
      <c r="E37" s="370" t="n">
        <v>1195.4</v>
      </c>
      <c r="F37" s="369" t="n">
        <v>1111.9</v>
      </c>
      <c r="G37" s="370" t="n">
        <v>1298.3</v>
      </c>
      <c r="H37" s="369" t="n">
        <v>1030.5</v>
      </c>
      <c r="I37" s="370" t="n">
        <v>1200.8</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1136.1</v>
      </c>
      <c r="E39" s="374" t="n">
        <v>1339</v>
      </c>
      <c r="F39" s="373" t="n">
        <v>1252.2</v>
      </c>
      <c r="G39" s="374" t="n">
        <v>1461.8</v>
      </c>
      <c r="H39" s="373" t="n">
        <v>1095.8</v>
      </c>
      <c r="I39" s="374" t="n">
        <v>1287.2</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40.3</v>
      </c>
      <c r="E43" s="386" t="n">
        <v>47.7</v>
      </c>
      <c r="F43" s="385" t="n">
        <v>22.2</v>
      </c>
      <c r="G43" s="386" t="n">
        <v>26</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86.09999999999999</v>
      </c>
      <c r="E45" s="391" t="n">
        <v>95.90000000000001</v>
      </c>
      <c r="F45" s="390" t="n">
        <v>118.1</v>
      </c>
      <c r="G45" s="391" t="n">
        <v>137.5</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126.4</v>
      </c>
      <c r="E47" s="27" t="n">
        <v>143.6</v>
      </c>
      <c r="F47" s="26" t="n">
        <v>140.3</v>
      </c>
      <c r="G47" s="27" t="n">
        <v>163.5</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14336.5</v>
      </c>
      <c r="E9" s="224" t="n">
        <v>13241</v>
      </c>
    </row>
    <row r="10" ht="21.75" customFormat="1" customHeight="1" s="165" thickBot="1">
      <c r="B10" s="249" t="inlineStr">
        <is>
          <t>davon Anteil festverzinslicher Pfandbriefe
§ 28 Abs. 1 Nr. 13  (gewichteter Durchschnitt)</t>
        </is>
      </c>
      <c r="C10" s="166" t="inlineStr">
        <is>
          <t>%</t>
        </is>
      </c>
      <c r="D10" s="167" t="n">
        <v>68.90000000000001</v>
      </c>
      <c r="E10" s="209" t="n">
        <v>80.5</v>
      </c>
    </row>
    <row r="11" ht="13.5" customHeight="1" s="418" thickBot="1">
      <c r="B11" s="205" t="n"/>
      <c r="C11" s="21" t="n"/>
      <c r="D11" s="21" t="n"/>
      <c r="E11" s="210" t="n"/>
    </row>
    <row r="12">
      <c r="B12" s="247" t="inlineStr">
        <is>
          <t>Deckungsmasse</t>
        </is>
      </c>
      <c r="C12" s="250" t="inlineStr">
        <is>
          <t>(Mio. €)</t>
        </is>
      </c>
      <c r="D12" s="207" t="n">
        <v>16637.3</v>
      </c>
      <c r="E12" s="208" t="n">
        <v>15134.6</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49.6</v>
      </c>
      <c r="E18" s="212" t="n">
        <v>48.3</v>
      </c>
    </row>
    <row r="19">
      <c r="B19" s="466" t="inlineStr">
        <is>
          <t>Nettobarwert nach § 6 Pfandbrief-Barwertverordnung
je Fremdwährung in Mio. Euro
 § 28 Abs. 1 Nr. 14 (Saldo aus Aktiv-/Passivseite)</t>
        </is>
      </c>
      <c r="C19" s="169" t="inlineStr">
        <is>
          <t>CAD</t>
        </is>
      </c>
      <c r="D19" s="170" t="n">
        <v>39.9</v>
      </c>
      <c r="E19" s="212" t="n">
        <v>69</v>
      </c>
    </row>
    <row r="20">
      <c r="B20" s="495" t="n"/>
      <c r="C20" s="171" t="inlineStr">
        <is>
          <t>CHF</t>
        </is>
      </c>
      <c r="D20" s="170" t="n">
        <v>60.9</v>
      </c>
      <c r="E20" s="212" t="n">
        <v>65.5</v>
      </c>
    </row>
    <row r="21">
      <c r="B21" s="495" t="n"/>
      <c r="C21" s="171" t="inlineStr">
        <is>
          <t>CZK</t>
        </is>
      </c>
      <c r="D21" s="170" t="n">
        <v>0</v>
      </c>
      <c r="E21" s="212" t="n">
        <v>0</v>
      </c>
    </row>
    <row r="22">
      <c r="B22" s="495" t="n"/>
      <c r="C22" s="171" t="inlineStr">
        <is>
          <t>DKK</t>
        </is>
      </c>
      <c r="D22" s="170" t="n">
        <v>212.6</v>
      </c>
      <c r="E22" s="212" t="n">
        <v>50.1</v>
      </c>
    </row>
    <row r="23">
      <c r="B23" s="495" t="n"/>
      <c r="C23" s="171" t="inlineStr">
        <is>
          <t>GBP</t>
        </is>
      </c>
      <c r="D23" s="170" t="n">
        <v>798.1</v>
      </c>
      <c r="E23" s="212" t="n">
        <v>579.2</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94.09999999999999</v>
      </c>
      <c r="E27" s="212" t="n">
        <v>63.4</v>
      </c>
    </row>
    <row r="28">
      <c r="B28" s="495" t="n"/>
      <c r="C28" s="171" t="inlineStr">
        <is>
          <t>USD</t>
        </is>
      </c>
      <c r="D28" s="170" t="n">
        <v>439.5</v>
      </c>
      <c r="E28" s="212" t="n">
        <v>1331</v>
      </c>
    </row>
    <row r="29">
      <c r="B29" s="239" t="n"/>
      <c r="C29" s="171" t="inlineStr">
        <is>
          <t>AUD</t>
        </is>
      </c>
      <c r="D29" s="170" t="n">
        <v>53.8</v>
      </c>
      <c r="E29" s="212" t="n">
        <v>308.6</v>
      </c>
    </row>
    <row r="30" ht="27" customHeight="1" s="418">
      <c r="B30" s="240" t="inlineStr">
        <is>
          <t xml:space="preserve">volumengewichteter Durchschnitt des Alters der Forderungen
(verstrichene Laufzeit seit Kreditvergabe - seasoning)
§ 28 Abs. 2 Nr. 4  </t>
        </is>
      </c>
      <c r="C30" s="171" t="inlineStr">
        <is>
          <t>Jahre</t>
        </is>
      </c>
      <c r="D30" s="170" t="n">
        <v>4.6</v>
      </c>
      <c r="E30" s="212" t="n">
        <v>4.6</v>
      </c>
    </row>
    <row r="31" ht="21" customHeight="1" s="418">
      <c r="B31" s="172" t="inlineStr">
        <is>
          <t xml:space="preserve">durchschnittlicher gewichteter Beleihungsauslauf
§ 28 Abs. 2 Nr. 3  </t>
        </is>
      </c>
      <c r="C31" s="171" t="inlineStr">
        <is>
          <t>%</t>
        </is>
      </c>
      <c r="D31" s="170" t="n">
        <v>55.9</v>
      </c>
      <c r="E31" s="212" t="n">
        <v>55.5</v>
      </c>
    </row>
    <row r="32" ht="32.25" customHeight="1" s="418" thickBot="1">
      <c r="B32" s="173" t="inlineStr">
        <is>
          <t>durchschnittlicher gewichteter Beleihungsauslauf auf Marktwertbasis
- freiwillige Angabe -  (Durchschnitt)</t>
        </is>
      </c>
      <c r="C32" s="221" t="inlineStr">
        <is>
          <t>%</t>
        </is>
      </c>
      <c r="D32" s="214" t="n">
        <v>34.5</v>
      </c>
      <c r="E32" s="215" t="n">
        <v>31.9</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-2</v>
      </c>
      <c r="E35" s="212" t="n">
        <v>9.800000000000001</v>
      </c>
    </row>
    <row r="36">
      <c r="A36" s="218" t="n"/>
      <c r="B36" s="242" t="inlineStr">
        <is>
          <t>Tag, an dem sich die größte negative Summe ergibt</t>
        </is>
      </c>
      <c r="C36" s="169" t="inlineStr">
        <is>
          <t>Tag (1-180)</t>
        </is>
      </c>
      <c r="D36" s="362" t="n">
        <v>4</v>
      </c>
      <c r="E36" s="363" t="n">
        <v>13</v>
      </c>
    </row>
    <row r="37" ht="21.75" customHeight="1" s="418" thickBot="1">
      <c r="A37" s="218" t="n">
        <v>1</v>
      </c>
      <c r="B37" s="173" t="inlineStr">
        <is>
          <t>Gesamtbetrag der Deckungswerte, welche die Anforderungen von § 4 Abs. 1a S. 3 PfandBG erfüllen (Liquiditätsdeckung)</t>
        </is>
      </c>
      <c r="C37" s="248" t="inlineStr">
        <is>
          <t>(Mio. €)</t>
        </is>
      </c>
      <c r="D37" s="214" t="n">
        <v>613.8</v>
      </c>
      <c r="E37" s="215" t="n">
        <v>590.5</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0.6</v>
      </c>
      <c r="E44" s="212" t="n">
        <v>0.9</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1009.7</v>
      </c>
      <c r="E9" s="224" t="n">
        <v>1195.4</v>
      </c>
    </row>
    <row r="10" ht="21.75" customFormat="1" customHeight="1" s="165" thickBot="1">
      <c r="A10" s="218" t="n">
        <v>1</v>
      </c>
      <c r="B10" s="249" t="inlineStr">
        <is>
          <t>davon Anteil festverzinslicher Pfandbriefe
§ 28 Abs. 1 Nr. 13 (gewichteter Durchschnitt)</t>
        </is>
      </c>
      <c r="C10" s="166" t="inlineStr">
        <is>
          <t>%</t>
        </is>
      </c>
      <c r="D10" s="167" t="n">
        <v>97.5</v>
      </c>
      <c r="E10" s="209" t="n">
        <v>97.90000000000001</v>
      </c>
    </row>
    <row r="11" ht="13.5" customHeight="1" s="418" thickBot="1">
      <c r="A11" s="218" t="n">
        <v>1</v>
      </c>
      <c r="B11" s="205" t="n"/>
      <c r="C11" s="21" t="n"/>
      <c r="D11" s="21" t="n"/>
      <c r="E11" s="210" t="n"/>
    </row>
    <row r="12">
      <c r="A12" s="218" t="n">
        <v>1</v>
      </c>
      <c r="B12" s="247" t="inlineStr">
        <is>
          <t>Deckungsmasse</t>
        </is>
      </c>
      <c r="C12" s="251" t="inlineStr">
        <is>
          <t>(Mio. €)</t>
        </is>
      </c>
      <c r="D12" s="223" t="n">
        <v>1136.1</v>
      </c>
      <c r="E12" s="224" t="n">
        <v>1339</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94.59999999999999</v>
      </c>
      <c r="E16" s="212" t="n">
        <v>93.09999999999999</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10.9</v>
      </c>
      <c r="E30" s="212" t="n">
        <v>75.40000000000001</v>
      </c>
    </row>
    <row r="31">
      <c r="A31" s="218" t="n"/>
      <c r="B31" s="242" t="inlineStr">
        <is>
          <t>Tag, an dem sich die größte negative Summe ergibt</t>
        </is>
      </c>
      <c r="C31" s="169" t="inlineStr">
        <is>
          <t>Tag (1-180)</t>
        </is>
      </c>
      <c r="D31" s="362" t="n">
        <v>152</v>
      </c>
      <c r="E31" s="363" t="n">
        <v>133</v>
      </c>
    </row>
    <row r="32" ht="21.75" customHeight="1" s="418" thickBot="1">
      <c r="A32" s="218" t="n"/>
      <c r="B32" s="173" t="inlineStr">
        <is>
          <t>Gesamtbetrag der Deckungswerte, welche die Anforderungen von § 4 Abs. 1a S. 3 PfandBG erfüllen (Liquiditätsdeckung)</t>
        </is>
      </c>
      <c r="C32" s="248" t="inlineStr">
        <is>
          <t>(Mio. €)</t>
        </is>
      </c>
      <c r="D32" s="214" t="n">
        <v>93.40000000000001</v>
      </c>
      <c r="E32" s="215" t="n">
        <v>197.3</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307.5" customHeight="1" s="418" thickBot="1">
      <c r="B10" s="230" t="inlineStr">
        <is>
          <t>ISIN</t>
        </is>
      </c>
      <c r="C10" s="204" t="inlineStr">
        <is>
          <t>(Mio. €)</t>
        </is>
      </c>
      <c r="D10" s="499" t="inlineStr">
        <is>
          <t>DE0002020013, DE0002020021, DE0002020047, DE0002020138, DE0002020211, DE0003150074, DE0003150165, DE0003150173, DE0003150181, DE0003150199, DE0003150207, DE0003150231, DE0003150256, DE0003150363, DE0003150389, DE0003150405, DE0003150421, DE0003150439, DE0003150447, DE0003150462, DE0003150470, DE0003150488, DE0003150496, DE0003150512, DE0003150520, DE0003150538, DE0003150561, DE0003150579, DE0003150587, DE0003150595, DE0003150611, DE0003150629, DE0003150645, DE0003150652, DE0003150678, DE0003150686, DE0003150694, DE0003150728, DE0003150744, DE0003150850, DE0003150918, DE0003151684, DE000A1CR5Q6, DE000A1TNDC9, DE000A1TNDP1, DE000A289L62, DE000A289L70, DE000A289L96, DE000A289MA4, DE000A289MB2, DE000A289MC0, DE000A289MD8, DE000A289MG1, DE000A289MH9, DE000A289ML1, DE000A289MU2, DE000A289MV0, DE000A2E4C43, DE000A2E4C76, DE000A2E4CE8, DE000A2E4CT6, DE000A2E4CU4, DE000A2E4DA4, DE000A2E4DC0, DE000AAR0207, DE000AAR0215, DE000AAR0256, DE000AAR0272, DE000AAR0280, DE000AAR0306, DE000AAR0314, DE000AAR0330, DE000AAR0348, DE000AAR0363, DE000AAR0371, DE000AAR0389, DE000AAR0397, DE000AAR0405, XS1092160461, XS1101800396, XS2297684842, XS2337339977</t>
        </is>
      </c>
      <c r="E10" s="500" t="inlineStr">
        <is>
          <t>DE0002020013, DE0002020021, DE0002020047, DE0002020138, DE0002020211, DE0003150074, DE0003150165, DE0003150173, DE0003150181, DE0003150199, DE0003150207, DE0003150231, DE0003150256, DE0003150363, DE0003150389, DE0003150405, DE0003150421, DE0003150439, DE0003150447, DE0003150462, DE0003150470, DE0003150488, DE0003150496, DE0003150512, DE0003150520, DE0003150538, DE0003150561, DE0003150579, DE0003150587, DE0003150595, DE0003150611, DE0003150629, DE0003150645, DE0003150652, DE0003150678, DE0003150686, DE0003150694, DE0003150728, DE0003150744, DE0003150850, DE0003150918, DE0003151684, DE000A1CR5Q6, DE000A1E88F4, DE000A1RE4S3, DE000A1TNDC9, DE000A1TNDH8, DE000A1TNDP1, DE000A1TNDX5, DE000A289L62, DE000A289L70, DE000A289L96, DE000A289MA4, DE000A289MB2, DE000A289MC0, DE000A289MD8, DE000A289MG1, DE000A289MH9, DE000A289ML1, DE000A2E4C43, DE000A2E4C76, DE000A2E4CE8, DE000A2E4CT6, DE000A2E4DA4, DE000A2E4DC0, DE000AAR0207, DE000AAR0215, DE000AAR0223, DE000AAR0249, DE000AAR0256, DE000AAR0272, DE000AAR0280, DE000AAR0306, DE000AAR0314, DE000AAR0330, DE000AAR0348, DE000AAR0363, DE000AAR0371, DE000AAR0389, DE000DUS20G4, XS0996189659, XS1046548787, XS1092160461, XS1101800396, XS2297684842, XS2337339977</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55.5" customHeight="1" s="418" thickBot="1">
      <c r="B15" s="230" t="inlineStr">
        <is>
          <t>ISIN</t>
        </is>
      </c>
      <c r="C15" s="204" t="inlineStr">
        <is>
          <t>(Mio. €)</t>
        </is>
      </c>
      <c r="D15" s="499" t="inlineStr">
        <is>
          <t>DE0002023017, DE0003153037, DE0003153078, DE0003153201, DE0003153219, DE0003153268, DE0003153276, DE0003153292, DE0003153417, DE0003153458, DE0003153532, DE0003158887, DE0003159992</t>
        </is>
      </c>
      <c r="E15" s="500" t="inlineStr">
        <is>
          <t>DE0002023017, DE0003153037, DE0003153078, DE0003153201, DE0003153219, DE0003153268, DE0003153276, DE0003153292, DE0003153417, DE0003153458, DE0003153532, DE0003158887, DE0003159992</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23.04.2024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AAR</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Aareal Bank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630.3</v>
      </c>
      <c r="E11" s="45" t="n">
        <v>1600.6</v>
      </c>
      <c r="F11" s="44" t="n">
        <v>929.2</v>
      </c>
      <c r="G11" s="45" t="n">
        <v>1377.2</v>
      </c>
      <c r="I11" s="44" t="n">
        <v>0</v>
      </c>
      <c r="J11" s="45" t="n">
        <v>0</v>
      </c>
    </row>
    <row r="12" ht="12.75" customHeight="1" s="418">
      <c r="A12" s="17" t="n">
        <v>0</v>
      </c>
      <c r="B12" s="412" t="inlineStr">
        <is>
          <t>&gt; 0,5 Jahre und &lt;= 1 Jahr</t>
        </is>
      </c>
      <c r="C12" s="413" t="n"/>
      <c r="D12" s="44" t="n">
        <v>1028.2</v>
      </c>
      <c r="E12" s="45" t="n">
        <v>1382.4</v>
      </c>
      <c r="F12" s="44" t="n">
        <v>956.1</v>
      </c>
      <c r="G12" s="45" t="n">
        <v>1714</v>
      </c>
      <c r="I12" s="44" t="n">
        <v>0</v>
      </c>
      <c r="J12" s="45" t="n">
        <v>0</v>
      </c>
    </row>
    <row r="13" ht="12.75" customHeight="1" s="418">
      <c r="A13" s="17" t="n"/>
      <c r="B13" s="412" t="inlineStr">
        <is>
          <t>&gt; 1 Jahr und &lt;= 1,5 Jahre</t>
        </is>
      </c>
      <c r="C13" s="413" t="n"/>
      <c r="D13" s="44" t="n">
        <v>1288.6</v>
      </c>
      <c r="E13" s="45" t="n">
        <v>1708.8</v>
      </c>
      <c r="F13" s="44" t="n">
        <v>576.8</v>
      </c>
      <c r="G13" s="45" t="n">
        <v>1409.7</v>
      </c>
      <c r="I13" s="44" t="n">
        <v>630.3</v>
      </c>
      <c r="J13" s="45" t="n">
        <v>929.2</v>
      </c>
    </row>
    <row r="14" ht="12.75" customHeight="1" s="418">
      <c r="A14" s="17" t="n">
        <v>0</v>
      </c>
      <c r="B14" s="412" t="inlineStr">
        <is>
          <t>&gt; 1,5 Jahre und &lt;= 2 Jahre</t>
        </is>
      </c>
      <c r="C14" s="412" t="n"/>
      <c r="D14" s="46" t="n">
        <v>1071.9</v>
      </c>
      <c r="E14" s="217" t="n">
        <v>1961</v>
      </c>
      <c r="F14" s="46" t="n">
        <v>1035.6</v>
      </c>
      <c r="G14" s="217" t="n">
        <v>1300</v>
      </c>
      <c r="I14" s="44" t="n">
        <v>1028.2</v>
      </c>
      <c r="J14" s="45" t="n">
        <v>956.1</v>
      </c>
    </row>
    <row r="15" ht="12.75" customHeight="1" s="418">
      <c r="A15" s="17" t="n">
        <v>0</v>
      </c>
      <c r="B15" s="412" t="inlineStr">
        <is>
          <t>&gt; 2 Jahre und &lt;= 3 Jahre</t>
        </is>
      </c>
      <c r="C15" s="412" t="n"/>
      <c r="D15" s="46" t="n">
        <v>1858.4</v>
      </c>
      <c r="E15" s="217" t="n">
        <v>4109.5</v>
      </c>
      <c r="F15" s="46" t="n">
        <v>2346.3</v>
      </c>
      <c r="G15" s="217" t="n">
        <v>2976.9</v>
      </c>
      <c r="I15" s="44" t="n">
        <v>2360.5</v>
      </c>
      <c r="J15" s="45" t="n">
        <v>1612.4</v>
      </c>
    </row>
    <row r="16" ht="12.75" customHeight="1" s="418">
      <c r="A16" s="17" t="n">
        <v>0</v>
      </c>
      <c r="B16" s="412" t="inlineStr">
        <is>
          <t>&gt; 3 Jahre und &lt;= 4 Jahre</t>
        </is>
      </c>
      <c r="C16" s="412" t="n"/>
      <c r="D16" s="46" t="n">
        <v>2127.6</v>
      </c>
      <c r="E16" s="217" t="n">
        <v>1441.8</v>
      </c>
      <c r="F16" s="46" t="n">
        <v>1354.1</v>
      </c>
      <c r="G16" s="217" t="n">
        <v>3499.2</v>
      </c>
      <c r="I16" s="44" t="n">
        <v>1858.4</v>
      </c>
      <c r="J16" s="45" t="n">
        <v>2346.3</v>
      </c>
    </row>
    <row r="17" ht="12.75" customHeight="1" s="418">
      <c r="A17" s="17" t="n">
        <v>0</v>
      </c>
      <c r="B17" s="412" t="inlineStr">
        <is>
          <t>&gt; 4 Jahre und &lt;= 5 Jahre</t>
        </is>
      </c>
      <c r="C17" s="412" t="n"/>
      <c r="D17" s="46" t="n">
        <v>2699</v>
      </c>
      <c r="E17" s="217" t="n">
        <v>2790.5</v>
      </c>
      <c r="F17" s="46" t="n">
        <v>2414.6</v>
      </c>
      <c r="G17" s="217" t="n">
        <v>1288</v>
      </c>
      <c r="I17" s="44" t="n">
        <v>2127.6</v>
      </c>
      <c r="J17" s="45" t="n">
        <v>1354.1</v>
      </c>
    </row>
    <row r="18" ht="12.75" customHeight="1" s="418">
      <c r="A18" s="17" t="n">
        <v>0</v>
      </c>
      <c r="B18" s="412" t="inlineStr">
        <is>
          <t>&gt; 5 Jahre und &lt;= 10 Jahre</t>
        </is>
      </c>
      <c r="C18" s="413" t="n"/>
      <c r="D18" s="44" t="n">
        <v>3462.5</v>
      </c>
      <c r="E18" s="45" t="n">
        <v>1561.1</v>
      </c>
      <c r="F18" s="44" t="n">
        <v>3453.3</v>
      </c>
      <c r="G18" s="45" t="n">
        <v>1416.4</v>
      </c>
      <c r="I18" s="44" t="n">
        <v>5596.5</v>
      </c>
      <c r="J18" s="45" t="n">
        <v>5771.9</v>
      </c>
    </row>
    <row r="19" ht="12.75" customHeight="1" s="418">
      <c r="A19" s="17" t="n">
        <v>0</v>
      </c>
      <c r="B19" s="412" t="inlineStr">
        <is>
          <t>&gt; 10 Jahre</t>
        </is>
      </c>
      <c r="C19" s="413" t="n"/>
      <c r="D19" s="44" t="n">
        <v>170</v>
      </c>
      <c r="E19" s="45" t="n">
        <v>81.59999999999999</v>
      </c>
      <c r="F19" s="44" t="n">
        <v>175</v>
      </c>
      <c r="G19" s="45" t="n">
        <v>153.2</v>
      </c>
      <c r="I19" s="44" t="n">
        <v>735</v>
      </c>
      <c r="J19" s="45" t="n">
        <v>271</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30.1</v>
      </c>
      <c r="E24" s="45" t="n">
        <v>40.6</v>
      </c>
      <c r="F24" s="44" t="n">
        <v>112.7</v>
      </c>
      <c r="G24" s="45" t="n">
        <v>110.3</v>
      </c>
      <c r="I24" s="44" t="n">
        <v>0</v>
      </c>
      <c r="J24" s="45" t="n">
        <v>0</v>
      </c>
    </row>
    <row r="25" ht="12.75" customHeight="1" s="418">
      <c r="A25" s="17" t="n"/>
      <c r="B25" s="412" t="inlineStr">
        <is>
          <t>&gt; 0,5 Jahre und &lt;= 1 Jahr</t>
        </is>
      </c>
      <c r="C25" s="413" t="n"/>
      <c r="D25" s="44" t="n">
        <v>102.5</v>
      </c>
      <c r="E25" s="45" t="n">
        <v>51.5</v>
      </c>
      <c r="F25" s="44" t="n">
        <v>73.09999999999999</v>
      </c>
      <c r="G25" s="45" t="n">
        <v>42</v>
      </c>
      <c r="I25" s="44" t="n">
        <v>0</v>
      </c>
      <c r="J25" s="45" t="n">
        <v>0</v>
      </c>
    </row>
    <row r="26" ht="12.75" customHeight="1" s="418">
      <c r="A26" s="17" t="n">
        <v>1</v>
      </c>
      <c r="B26" s="412" t="inlineStr">
        <is>
          <t>&gt; 1 Jahr und &lt;= 1,5 Jahre</t>
        </is>
      </c>
      <c r="C26" s="413" t="n"/>
      <c r="D26" s="44" t="n">
        <v>142.3</v>
      </c>
      <c r="E26" s="45" t="n">
        <v>10.6</v>
      </c>
      <c r="F26" s="44" t="n">
        <v>29.9</v>
      </c>
      <c r="G26" s="45" t="n">
        <v>39.4</v>
      </c>
      <c r="I26" s="44" t="n">
        <v>30.1</v>
      </c>
      <c r="J26" s="45" t="n">
        <v>112.7</v>
      </c>
    </row>
    <row r="27" ht="12.75" customHeight="1" s="418">
      <c r="A27" s="17" t="n">
        <v>1</v>
      </c>
      <c r="B27" s="412" t="inlineStr">
        <is>
          <t>&gt; 1,5 Jahre und &lt;= 2 Jahre</t>
        </is>
      </c>
      <c r="C27" s="412" t="n"/>
      <c r="D27" s="46" t="n">
        <v>88.40000000000001</v>
      </c>
      <c r="E27" s="217" t="n">
        <v>9.9</v>
      </c>
      <c r="F27" s="46" t="n">
        <v>102.5</v>
      </c>
      <c r="G27" s="217" t="n">
        <v>18.4</v>
      </c>
      <c r="I27" s="44" t="n">
        <v>102.5</v>
      </c>
      <c r="J27" s="45" t="n">
        <v>73.09999999999999</v>
      </c>
    </row>
    <row r="28" ht="12.75" customHeight="1" s="418">
      <c r="A28" s="17" t="n">
        <v>1</v>
      </c>
      <c r="B28" s="412" t="inlineStr">
        <is>
          <t>&gt; 2 Jahre und &lt;= 3 Jahre</t>
        </is>
      </c>
      <c r="C28" s="412" t="n"/>
      <c r="D28" s="46" t="n">
        <v>126.5</v>
      </c>
      <c r="E28" s="217" t="n">
        <v>81</v>
      </c>
      <c r="F28" s="46" t="n">
        <v>230.8</v>
      </c>
      <c r="G28" s="217" t="n">
        <v>20.4</v>
      </c>
      <c r="I28" s="44" t="n">
        <v>225.7</v>
      </c>
      <c r="J28" s="45" t="n">
        <v>132.4</v>
      </c>
    </row>
    <row r="29" ht="12.75" customHeight="1" s="418">
      <c r="A29" s="17" t="n">
        <v>1</v>
      </c>
      <c r="B29" s="412" t="inlineStr">
        <is>
          <t>&gt; 3 Jahre und &lt;= 4 Jahre</t>
        </is>
      </c>
      <c r="C29" s="412" t="n"/>
      <c r="D29" s="46" t="n">
        <v>201.7</v>
      </c>
      <c r="E29" s="217" t="n">
        <v>98.7</v>
      </c>
      <c r="F29" s="46" t="n">
        <v>126.5</v>
      </c>
      <c r="G29" s="217" t="n">
        <v>80.90000000000001</v>
      </c>
      <c r="I29" s="44" t="n">
        <v>131.5</v>
      </c>
      <c r="J29" s="45" t="n">
        <v>225.7</v>
      </c>
    </row>
    <row r="30" ht="12.75" customHeight="1" s="418">
      <c r="A30" s="17" t="n">
        <v>1</v>
      </c>
      <c r="B30" s="412" t="inlineStr">
        <is>
          <t>&gt; 4 Jahre und &lt;= 5 Jahre</t>
        </is>
      </c>
      <c r="C30" s="412" t="n"/>
      <c r="D30" s="46" t="n">
        <v>44</v>
      </c>
      <c r="E30" s="217" t="n">
        <v>41.5</v>
      </c>
      <c r="F30" s="46" t="n">
        <v>201.7</v>
      </c>
      <c r="G30" s="217" t="n">
        <v>148.7</v>
      </c>
      <c r="I30" s="44" t="n">
        <v>201.7</v>
      </c>
      <c r="J30" s="45" t="n">
        <v>131.5</v>
      </c>
    </row>
    <row r="31" ht="12.75" customHeight="1" s="418">
      <c r="A31" s="17" t="n">
        <v>1</v>
      </c>
      <c r="B31" s="412" t="inlineStr">
        <is>
          <t>&gt; 5 Jahre und &lt;= 10 Jahre</t>
        </is>
      </c>
      <c r="C31" s="413" t="n"/>
      <c r="D31" s="44" t="n">
        <v>159.6</v>
      </c>
      <c r="E31" s="45" t="n">
        <v>144.7</v>
      </c>
      <c r="F31" s="44" t="n">
        <v>109.1</v>
      </c>
      <c r="G31" s="45" t="n">
        <v>138.5</v>
      </c>
      <c r="I31" s="44" t="n">
        <v>109.1</v>
      </c>
      <c r="J31" s="45" t="n">
        <v>286.7</v>
      </c>
    </row>
    <row r="32" ht="12.75" customHeight="1" s="418">
      <c r="B32" s="412" t="inlineStr">
        <is>
          <t>&gt; 10 Jahre</t>
        </is>
      </c>
      <c r="C32" s="413" t="n"/>
      <c r="D32" s="44" t="n">
        <v>114.6</v>
      </c>
      <c r="E32" s="45" t="n">
        <v>657.6</v>
      </c>
      <c r="F32" s="44" t="n">
        <v>209.1</v>
      </c>
      <c r="G32" s="45" t="n">
        <v>740.4</v>
      </c>
      <c r="I32" s="44" t="n">
        <v>209</v>
      </c>
      <c r="J32" s="45" t="n">
        <v>233.2</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106</v>
      </c>
      <c r="E9" s="54" t="n">
        <v>135.7</v>
      </c>
    </row>
    <row r="10" ht="12.75" customHeight="1" s="418">
      <c r="A10" s="17" t="n">
        <v>0</v>
      </c>
      <c r="B10" s="55" t="inlineStr">
        <is>
          <t>Mehr als 300 Tsd. € bis einschließlich 1 Mio. €</t>
        </is>
      </c>
      <c r="C10" s="55" t="n"/>
      <c r="D10" s="44" t="n">
        <v>31.5</v>
      </c>
      <c r="E10" s="54" t="n">
        <v>35.6</v>
      </c>
    </row>
    <row r="11" ht="12.75" customHeight="1" s="418">
      <c r="A11" s="17" t="n"/>
      <c r="B11" s="55" t="inlineStr">
        <is>
          <t>Mehr als 1 Mio. € bis einschließlich 10 Mio. €</t>
        </is>
      </c>
      <c r="C11" s="55" t="n"/>
      <c r="D11" s="44" t="n">
        <v>247.4</v>
      </c>
      <c r="E11" s="54" t="n">
        <v>333.8</v>
      </c>
    </row>
    <row r="12" ht="12.75" customHeight="1" s="418">
      <c r="A12" s="17" t="n">
        <v>0</v>
      </c>
      <c r="B12" s="55" t="inlineStr">
        <is>
          <t>Mehr als 10 Mio. €</t>
        </is>
      </c>
      <c r="C12" s="55" t="n"/>
      <c r="D12" s="44" t="n">
        <v>15552</v>
      </c>
      <c r="E12" s="54" t="n">
        <v>13921.5</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99.8</v>
      </c>
      <c r="E21" s="45" t="n">
        <v>120.4</v>
      </c>
    </row>
    <row r="22" ht="12.75" customHeight="1" s="418">
      <c r="A22" s="17" t="n">
        <v>1</v>
      </c>
      <c r="B22" s="55" t="inlineStr">
        <is>
          <t>Mehr als 10 Mio. € bis einschließlich 100 Mio. €</t>
        </is>
      </c>
      <c r="C22" s="55" t="n"/>
      <c r="D22" s="46" t="n">
        <v>424.9</v>
      </c>
      <c r="E22" s="57" t="n">
        <v>507.1</v>
      </c>
    </row>
    <row r="23" ht="12.75" customHeight="1" s="418">
      <c r="A23" s="17" t="n">
        <v>1</v>
      </c>
      <c r="B23" s="55" t="inlineStr">
        <is>
          <t>Mehr als 100 Mio. €</t>
        </is>
      </c>
      <c r="C23" s="60" t="n"/>
      <c r="D23" s="61" t="n">
        <v>611.4</v>
      </c>
      <c r="E23" s="62" t="n">
        <v>711.5</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0</v>
      </c>
      <c r="H16" s="84" t="n">
        <v>73.5</v>
      </c>
      <c r="I16" s="84" t="n">
        <v>1385.8</v>
      </c>
      <c r="J16" s="84" t="n">
        <v>0</v>
      </c>
      <c r="K16" s="84" t="n">
        <v>0</v>
      </c>
      <c r="L16" s="84">
        <f>SUM(M16:R16)</f>
        <v/>
      </c>
      <c r="M16" s="84" t="n">
        <v>4714.1</v>
      </c>
      <c r="N16" s="84" t="n">
        <v>2661.5</v>
      </c>
      <c r="O16" s="84" t="n">
        <v>2612.5</v>
      </c>
      <c r="P16" s="84" t="n">
        <v>4263.200000000001</v>
      </c>
      <c r="Q16" s="84" t="n">
        <v>226.3</v>
      </c>
      <c r="R16" s="84" t="n">
        <v>0</v>
      </c>
      <c r="S16" s="85" t="n">
        <v>0</v>
      </c>
      <c r="T16" s="270" t="n">
        <v>0</v>
      </c>
    </row>
    <row r="17" ht="12.75" customHeight="1" s="418">
      <c r="C17" s="80" t="n"/>
      <c r="D17" s="258">
        <f>"Jahr "&amp;(AktJahr-1)</f>
        <v/>
      </c>
      <c r="E17" s="271">
        <f>F17+L17</f>
        <v/>
      </c>
      <c r="F17" s="86">
        <f>SUM(G17:K17)</f>
        <v/>
      </c>
      <c r="G17" s="86" t="n">
        <v>0</v>
      </c>
      <c r="H17" s="86" t="n">
        <v>95.5</v>
      </c>
      <c r="I17" s="86" t="n">
        <v>1002.9</v>
      </c>
      <c r="J17" s="86" t="n">
        <v>0</v>
      </c>
      <c r="K17" s="86" t="n">
        <v>0</v>
      </c>
      <c r="L17" s="86">
        <f>SUM(M17:R17)</f>
        <v/>
      </c>
      <c r="M17" s="86" t="n">
        <v>4400.8</v>
      </c>
      <c r="N17" s="86" t="n">
        <v>2926.9</v>
      </c>
      <c r="O17" s="86" t="n">
        <v>2132.9</v>
      </c>
      <c r="P17" s="86" t="n">
        <v>3844.9</v>
      </c>
      <c r="Q17" s="86" t="n">
        <v>22.7</v>
      </c>
      <c r="R17" s="86" t="n">
        <v>0</v>
      </c>
      <c r="S17" s="87" t="n">
        <v>0</v>
      </c>
      <c r="T17" s="272" t="n">
        <v>0</v>
      </c>
    </row>
    <row r="18" ht="12.75" customHeight="1" s="418">
      <c r="B18" s="13" t="inlineStr">
        <is>
          <t>DE</t>
        </is>
      </c>
      <c r="C18" s="82" t="inlineStr">
        <is>
          <t>Deutschland</t>
        </is>
      </c>
      <c r="D18" s="257">
        <f>$D$16</f>
        <v/>
      </c>
      <c r="E18" s="269">
        <f>F18+L18</f>
        <v/>
      </c>
      <c r="F18" s="84">
        <f>SUM(G18:K18)</f>
        <v/>
      </c>
      <c r="G18" s="84" t="n">
        <v>0</v>
      </c>
      <c r="H18" s="84" t="n">
        <v>73.5</v>
      </c>
      <c r="I18" s="84" t="n">
        <v>366.1</v>
      </c>
      <c r="J18" s="84" t="n">
        <v>0</v>
      </c>
      <c r="K18" s="84" t="n">
        <v>0</v>
      </c>
      <c r="L18" s="84">
        <f>SUM(M18:R18)</f>
        <v/>
      </c>
      <c r="M18" s="84" t="n">
        <v>163</v>
      </c>
      <c r="N18" s="84" t="n">
        <v>187.1</v>
      </c>
      <c r="O18" s="84" t="n">
        <v>320.8000000000001</v>
      </c>
      <c r="P18" s="84" t="n">
        <v>223.8</v>
      </c>
      <c r="Q18" s="84" t="n">
        <v>0</v>
      </c>
      <c r="R18" s="84" t="n">
        <v>0</v>
      </c>
      <c r="S18" s="85" t="n">
        <v>0</v>
      </c>
      <c r="T18" s="270" t="n">
        <v>0</v>
      </c>
    </row>
    <row r="19" ht="12.75" customHeight="1" s="418">
      <c r="C19" s="80" t="n"/>
      <c r="D19" s="258">
        <f>$D$17</f>
        <v/>
      </c>
      <c r="E19" s="271">
        <f>F19+L19</f>
        <v/>
      </c>
      <c r="F19" s="86">
        <f>SUM(G19:K19)</f>
        <v/>
      </c>
      <c r="G19" s="86" t="n">
        <v>0</v>
      </c>
      <c r="H19" s="86" t="n">
        <v>95.5</v>
      </c>
      <c r="I19" s="86" t="n">
        <v>397.8</v>
      </c>
      <c r="J19" s="86" t="n">
        <v>0</v>
      </c>
      <c r="K19" s="86" t="n">
        <v>0</v>
      </c>
      <c r="L19" s="86">
        <f>SUM(M19:R19)</f>
        <v/>
      </c>
      <c r="M19" s="86" t="n">
        <v>181</v>
      </c>
      <c r="N19" s="86" t="n">
        <v>320.6</v>
      </c>
      <c r="O19" s="86" t="n">
        <v>320.8000000000001</v>
      </c>
      <c r="P19" s="86" t="n">
        <v>250.8</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248.5</v>
      </c>
      <c r="N20" s="84" t="n">
        <v>66.5</v>
      </c>
      <c r="O20" s="84" t="n">
        <v>10</v>
      </c>
      <c r="P20" s="84" t="n">
        <v>58</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87.2</v>
      </c>
      <c r="N21" s="86" t="n">
        <v>66.5</v>
      </c>
      <c r="O21" s="86" t="n">
        <v>10</v>
      </c>
      <c r="P21" s="86" t="n">
        <v>58</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195.3</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47.1</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18.7</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14.6</v>
      </c>
      <c r="J28" s="84" t="n">
        <v>0</v>
      </c>
      <c r="K28" s="84" t="n">
        <v>0</v>
      </c>
      <c r="L28" s="84">
        <f>SUM(M28:R28)</f>
        <v/>
      </c>
      <c r="M28" s="84" t="n">
        <v>77.40000000000001</v>
      </c>
      <c r="N28" s="84" t="n">
        <v>184.7</v>
      </c>
      <c r="O28" s="84" t="n">
        <v>35.3</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77.40000000000001</v>
      </c>
      <c r="N29" s="86" t="n">
        <v>184.7</v>
      </c>
      <c r="O29" s="86" t="n">
        <v>35.3</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14.8</v>
      </c>
      <c r="J30" s="84" t="n">
        <v>0</v>
      </c>
      <c r="K30" s="84" t="n">
        <v>0</v>
      </c>
      <c r="L30" s="84">
        <f>SUM(M30:R30)</f>
        <v/>
      </c>
      <c r="M30" s="84" t="n">
        <v>851.7</v>
      </c>
      <c r="N30" s="84" t="n">
        <v>139.1</v>
      </c>
      <c r="O30" s="84" t="n">
        <v>226.6</v>
      </c>
      <c r="P30" s="84" t="n">
        <v>324.5</v>
      </c>
      <c r="Q30" s="84" t="n">
        <v>187.7</v>
      </c>
      <c r="R30" s="84" t="n">
        <v>0</v>
      </c>
      <c r="S30" s="85" t="n">
        <v>0</v>
      </c>
      <c r="T30" s="270" t="n">
        <v>0</v>
      </c>
    </row>
    <row r="31" ht="12.75" customHeight="1" s="418">
      <c r="C31" s="80" t="n"/>
      <c r="D31" s="258">
        <f>$D$17</f>
        <v/>
      </c>
      <c r="E31" s="271">
        <f>F31+L31</f>
        <v/>
      </c>
      <c r="F31" s="86">
        <f>SUM(G31:K31)</f>
        <v/>
      </c>
      <c r="G31" s="86" t="n">
        <v>0</v>
      </c>
      <c r="H31" s="86" t="n">
        <v>0</v>
      </c>
      <c r="I31" s="86" t="n">
        <v>9.9</v>
      </c>
      <c r="J31" s="86" t="n">
        <v>0</v>
      </c>
      <c r="K31" s="86" t="n">
        <v>0</v>
      </c>
      <c r="L31" s="86">
        <f>SUM(M31:R31)</f>
        <v/>
      </c>
      <c r="M31" s="86" t="n">
        <v>961.9</v>
      </c>
      <c r="N31" s="86" t="n">
        <v>188.8</v>
      </c>
      <c r="O31" s="86" t="n">
        <v>178.1</v>
      </c>
      <c r="P31" s="86" t="n">
        <v>232</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400.1</v>
      </c>
      <c r="J34" s="84" t="n">
        <v>0</v>
      </c>
      <c r="K34" s="84" t="n">
        <v>0</v>
      </c>
      <c r="L34" s="84">
        <f>SUM(M34:R34)</f>
        <v/>
      </c>
      <c r="M34" s="84" t="n">
        <v>595.4</v>
      </c>
      <c r="N34" s="84" t="n">
        <v>186.4</v>
      </c>
      <c r="O34" s="84" t="n">
        <v>434.6</v>
      </c>
      <c r="P34" s="84" t="n">
        <v>1077</v>
      </c>
      <c r="Q34" s="84" t="n">
        <v>15.9</v>
      </c>
      <c r="R34" s="84" t="n">
        <v>0</v>
      </c>
      <c r="S34" s="85" t="n">
        <v>0</v>
      </c>
      <c r="T34" s="270" t="n">
        <v>0</v>
      </c>
    </row>
    <row r="35" ht="12.75" customHeight="1" s="418">
      <c r="C35" s="80" t="n"/>
      <c r="D35" s="258">
        <f>$D$17</f>
        <v/>
      </c>
      <c r="E35" s="271">
        <f>F35+L35</f>
        <v/>
      </c>
      <c r="F35" s="86">
        <f>SUM(G35:K35)</f>
        <v/>
      </c>
      <c r="G35" s="86" t="n">
        <v>0</v>
      </c>
      <c r="H35" s="86" t="n">
        <v>0</v>
      </c>
      <c r="I35" s="86" t="n">
        <v>247.9</v>
      </c>
      <c r="J35" s="86" t="n">
        <v>0</v>
      </c>
      <c r="K35" s="86" t="n">
        <v>0</v>
      </c>
      <c r="L35" s="86">
        <f>SUM(M35:R35)</f>
        <v/>
      </c>
      <c r="M35" s="86" t="n">
        <v>374.8</v>
      </c>
      <c r="N35" s="86" t="n">
        <v>337</v>
      </c>
      <c r="O35" s="86" t="n">
        <v>391.8</v>
      </c>
      <c r="P35" s="86" t="n">
        <v>933</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20.3</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167.6</v>
      </c>
      <c r="N38" s="84" t="n">
        <v>372.8</v>
      </c>
      <c r="O38" s="84" t="n">
        <v>34.1</v>
      </c>
      <c r="P38" s="84" t="n">
        <v>59.1</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67.8</v>
      </c>
      <c r="N39" s="86" t="n">
        <v>383.4</v>
      </c>
      <c r="O39" s="86" t="n">
        <v>30.6</v>
      </c>
      <c r="P39" s="86" t="n">
        <v>61.5</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52.6</v>
      </c>
      <c r="N46" s="84" t="n">
        <v>0</v>
      </c>
      <c r="O46" s="84" t="n">
        <v>0</v>
      </c>
      <c r="P46" s="84" t="n">
        <v>4.5</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52.6</v>
      </c>
      <c r="N47" s="86" t="n">
        <v>0</v>
      </c>
      <c r="O47" s="86" t="n">
        <v>0</v>
      </c>
      <c r="P47" s="86" t="n">
        <v>4.5</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3.8</v>
      </c>
      <c r="N50" s="84" t="n">
        <v>0</v>
      </c>
      <c r="O50" s="84" t="n">
        <v>305.6</v>
      </c>
      <c r="P50" s="84" t="n">
        <v>633.8</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3.8</v>
      </c>
      <c r="N51" s="86" t="n">
        <v>0</v>
      </c>
      <c r="O51" s="86" t="n">
        <v>168.3</v>
      </c>
      <c r="P51" s="86" t="n">
        <v>491.1</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119.7</v>
      </c>
      <c r="O52" s="84" t="n">
        <v>8</v>
      </c>
      <c r="P52" s="84" t="n">
        <v>14.7</v>
      </c>
      <c r="Q52" s="84" t="n">
        <v>22.7</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119.7</v>
      </c>
      <c r="O53" s="86" t="n">
        <v>8</v>
      </c>
      <c r="P53" s="86" t="n">
        <v>14.7</v>
      </c>
      <c r="Q53" s="86" t="n">
        <v>22.7</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537.3</v>
      </c>
      <c r="N54" s="84" t="n">
        <v>236.9</v>
      </c>
      <c r="O54" s="84" t="n">
        <v>647.9</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102</v>
      </c>
      <c r="N55" s="86" t="n">
        <v>154.2</v>
      </c>
      <c r="O55" s="86" t="n">
        <v>508.9</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208.6</v>
      </c>
      <c r="N60" s="84" t="n">
        <v>102.8</v>
      </c>
      <c r="O60" s="84" t="n">
        <v>153.7</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185.5</v>
      </c>
      <c r="N61" s="86" t="n">
        <v>105.1</v>
      </c>
      <c r="O61" s="86" t="n">
        <v>175.1</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143.1</v>
      </c>
      <c r="J66" s="84" t="n">
        <v>0</v>
      </c>
      <c r="K66" s="84" t="n">
        <v>0</v>
      </c>
      <c r="L66" s="84">
        <f>SUM(M66:R66)</f>
        <v/>
      </c>
      <c r="M66" s="84" t="n">
        <v>4</v>
      </c>
      <c r="N66" s="84" t="n">
        <v>756.5</v>
      </c>
      <c r="O66" s="84" t="n">
        <v>188.4</v>
      </c>
      <c r="P66" s="84" t="n">
        <v>154.4</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4</v>
      </c>
      <c r="N67" s="86" t="n">
        <v>702.6</v>
      </c>
      <c r="O67" s="86" t="n">
        <v>132.2</v>
      </c>
      <c r="P67" s="86" t="n">
        <v>48.5</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154</v>
      </c>
      <c r="P68" s="84" t="n">
        <v>10.2</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82.59999999999999</v>
      </c>
      <c r="P69" s="86" t="n">
        <v>10.2</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225.7</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221.1</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255.8</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337.1</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135.6</v>
      </c>
      <c r="J86" s="84" t="n">
        <v>0</v>
      </c>
      <c r="K86" s="84" t="n">
        <v>0</v>
      </c>
      <c r="L86" s="84">
        <f>SUM(M86:R86)</f>
        <v/>
      </c>
      <c r="M86" s="84" t="n">
        <v>1804.2</v>
      </c>
      <c r="N86" s="84" t="n">
        <v>309</v>
      </c>
      <c r="O86" s="84" t="n">
        <v>49.4</v>
      </c>
      <c r="P86" s="84" t="n">
        <v>925.6</v>
      </c>
      <c r="Q86" s="84" t="n">
        <v>0</v>
      </c>
      <c r="R86" s="84" t="n">
        <v>0</v>
      </c>
      <c r="S86" s="85" t="n">
        <v>0</v>
      </c>
      <c r="T86" s="270" t="n">
        <v>0</v>
      </c>
    </row>
    <row r="87" ht="12.75" customHeight="1" s="418">
      <c r="C87" s="80" t="n"/>
      <c r="D87" s="258">
        <f>$D$17</f>
        <v/>
      </c>
      <c r="E87" s="271">
        <f>F87+L87</f>
        <v/>
      </c>
      <c r="F87" s="86">
        <f>SUM(G87:K87)</f>
        <v/>
      </c>
      <c r="G87" s="86" t="n">
        <v>0</v>
      </c>
      <c r="H87" s="86" t="n">
        <v>0</v>
      </c>
      <c r="I87" s="86" t="n">
        <v>85.09999999999999</v>
      </c>
      <c r="J87" s="86" t="n">
        <v>0</v>
      </c>
      <c r="K87" s="86" t="n">
        <v>0</v>
      </c>
      <c r="L87" s="86">
        <f>SUM(M87:R87)</f>
        <v/>
      </c>
      <c r="M87" s="86" t="n">
        <v>2302.8</v>
      </c>
      <c r="N87" s="86" t="n">
        <v>345.6</v>
      </c>
      <c r="O87" s="86" t="n">
        <v>49.2</v>
      </c>
      <c r="P87" s="86" t="n">
        <v>994.2</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311.5</v>
      </c>
      <c r="J88" s="84" t="n">
        <v>0</v>
      </c>
      <c r="K88" s="84" t="n">
        <v>0</v>
      </c>
      <c r="L88" s="84">
        <f>SUM(M88:R88)</f>
        <v/>
      </c>
      <c r="M88" s="84" t="n">
        <v>0</v>
      </c>
      <c r="N88" s="84" t="n">
        <v>0</v>
      </c>
      <c r="O88" s="84" t="n">
        <v>44.1</v>
      </c>
      <c r="P88" s="84" t="n">
        <v>80.5</v>
      </c>
      <c r="Q88" s="84" t="n">
        <v>0</v>
      </c>
      <c r="R88" s="84" t="n">
        <v>0</v>
      </c>
      <c r="S88" s="85" t="n">
        <v>0</v>
      </c>
      <c r="T88" s="270" t="n">
        <v>0</v>
      </c>
    </row>
    <row r="89" ht="12.75" customHeight="1" s="418">
      <c r="C89" s="261" t="n"/>
      <c r="D89" s="262">
        <f>$D$17</f>
        <v/>
      </c>
      <c r="E89" s="273">
        <f>F89+L89</f>
        <v/>
      </c>
      <c r="F89" s="274">
        <f>SUM(G89:K89)</f>
        <v/>
      </c>
      <c r="G89" s="274" t="n">
        <v>0</v>
      </c>
      <c r="H89" s="274" t="n">
        <v>0</v>
      </c>
      <c r="I89" s="274" t="n">
        <v>262.2</v>
      </c>
      <c r="J89" s="274" t="n">
        <v>0</v>
      </c>
      <c r="K89" s="274" t="n">
        <v>0</v>
      </c>
      <c r="L89" s="274">
        <f>SUM(M89:R89)</f>
        <v/>
      </c>
      <c r="M89" s="274" t="n">
        <v>0</v>
      </c>
      <c r="N89" s="274" t="n">
        <v>0</v>
      </c>
      <c r="O89" s="274" t="n">
        <v>42</v>
      </c>
      <c r="P89" s="274" t="n">
        <v>141.1</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200</v>
      </c>
      <c r="H12" s="84" t="n">
        <v>659.7</v>
      </c>
      <c r="I12" s="84" t="n">
        <v>206.1</v>
      </c>
      <c r="J12" s="85" t="n">
        <v>18.3</v>
      </c>
      <c r="K12" s="121" t="n">
        <v>35</v>
      </c>
      <c r="L12" s="84" t="n">
        <v>0</v>
      </c>
      <c r="M12" s="84" t="n">
        <v>17</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200</v>
      </c>
      <c r="H13" s="126" t="n">
        <v>823.4</v>
      </c>
      <c r="I13" s="126" t="n">
        <v>227.3</v>
      </c>
      <c r="J13" s="127" t="n">
        <v>18.1</v>
      </c>
      <c r="K13" s="125" t="n">
        <v>50.1</v>
      </c>
      <c r="L13" s="126" t="n">
        <v>0.7</v>
      </c>
      <c r="M13" s="126" t="n">
        <v>19.4</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634.7</v>
      </c>
      <c r="I14" s="84" t="n">
        <v>186.1</v>
      </c>
      <c r="J14" s="85" t="n">
        <v>18.3</v>
      </c>
      <c r="K14" s="121" t="n">
        <v>0</v>
      </c>
      <c r="L14" s="84" t="n">
        <v>0</v>
      </c>
      <c r="M14" s="84" t="n">
        <v>17</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778.4</v>
      </c>
      <c r="I15" s="126" t="n">
        <v>207.3</v>
      </c>
      <c r="J15" s="127" t="n">
        <v>18.1</v>
      </c>
      <c r="K15" s="125" t="n">
        <v>0.1</v>
      </c>
      <c r="L15" s="126" t="n">
        <v>0.7</v>
      </c>
      <c r="M15" s="126" t="n">
        <v>19.4</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200</v>
      </c>
      <c r="H48" s="84" t="n">
        <v>25</v>
      </c>
      <c r="I48" s="84" t="n">
        <v>0</v>
      </c>
      <c r="J48" s="85" t="n">
        <v>0</v>
      </c>
      <c r="K48" s="121" t="n">
        <v>35</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200</v>
      </c>
      <c r="H49" s="126" t="n">
        <v>25</v>
      </c>
      <c r="I49" s="126" t="n">
        <v>0</v>
      </c>
      <c r="J49" s="127" t="n">
        <v>0</v>
      </c>
      <c r="K49" s="125" t="n">
        <v>50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20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20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20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700.4000000000001</v>
      </c>
      <c r="F13" s="84" t="n">
        <v>0</v>
      </c>
      <c r="G13" s="84" t="n">
        <v>0</v>
      </c>
      <c r="H13" s="123" t="n">
        <v>110.9</v>
      </c>
      <c r="I13" s="84" t="n">
        <v>110.9</v>
      </c>
      <c r="J13" s="270" t="n">
        <v>589.5</v>
      </c>
    </row>
    <row r="14" ht="12.75" customHeight="1" s="418">
      <c r="B14" s="153" t="n"/>
      <c r="C14" s="55" t="n"/>
      <c r="D14" s="55">
        <f>"Jahr "&amp;(AktJahr-1)</f>
        <v/>
      </c>
      <c r="E14" s="337" t="n">
        <v>708</v>
      </c>
      <c r="F14" s="126" t="n">
        <v>0</v>
      </c>
      <c r="G14" s="126" t="n">
        <v>0</v>
      </c>
      <c r="H14" s="129" t="n">
        <v>37</v>
      </c>
      <c r="I14" s="126" t="n">
        <v>37</v>
      </c>
      <c r="J14" s="290" t="n">
        <v>671</v>
      </c>
    </row>
    <row r="15" ht="12.75" customHeight="1" s="418">
      <c r="B15" s="153" t="inlineStr">
        <is>
          <t>DE</t>
        </is>
      </c>
      <c r="C15" s="82" t="inlineStr">
        <is>
          <t>Deutschland</t>
        </is>
      </c>
      <c r="D15" s="83">
        <f>$D$13</f>
        <v/>
      </c>
      <c r="E15" s="269" t="n">
        <v>372.8</v>
      </c>
      <c r="F15" s="84" t="n">
        <v>0</v>
      </c>
      <c r="G15" s="84" t="n">
        <v>0</v>
      </c>
      <c r="H15" s="123" t="n">
        <v>20</v>
      </c>
      <c r="I15" s="84" t="n">
        <v>20</v>
      </c>
      <c r="J15" s="270" t="n">
        <v>352.8</v>
      </c>
    </row>
    <row r="16" ht="12.75" customHeight="1" s="418">
      <c r="B16" s="153" t="n"/>
      <c r="C16" s="55" t="n"/>
      <c r="D16" s="55">
        <f>$D$14</f>
        <v/>
      </c>
      <c r="E16" s="337" t="n">
        <v>440.5</v>
      </c>
      <c r="F16" s="126" t="n">
        <v>0</v>
      </c>
      <c r="G16" s="126" t="n">
        <v>0</v>
      </c>
      <c r="H16" s="129" t="n">
        <v>37</v>
      </c>
      <c r="I16" s="126" t="n">
        <v>37</v>
      </c>
      <c r="J16" s="290" t="n">
        <v>403.5</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96.2</v>
      </c>
      <c r="F21" s="84" t="n">
        <v>0</v>
      </c>
      <c r="G21" s="84" t="n">
        <v>0</v>
      </c>
      <c r="H21" s="123" t="n">
        <v>21.5</v>
      </c>
      <c r="I21" s="84" t="n">
        <v>21.5</v>
      </c>
      <c r="J21" s="270" t="n">
        <v>74.7</v>
      </c>
    </row>
    <row r="22" ht="12.75" customHeight="1" s="418">
      <c r="B22" s="153" t="n"/>
      <c r="C22" s="55" t="n"/>
      <c r="D22" s="55">
        <f>$D$14</f>
        <v/>
      </c>
      <c r="E22" s="337" t="n">
        <v>35</v>
      </c>
      <c r="F22" s="126" t="n">
        <v>0</v>
      </c>
      <c r="G22" s="126" t="n">
        <v>0</v>
      </c>
      <c r="H22" s="129" t="n">
        <v>0</v>
      </c>
      <c r="I22" s="126" t="n">
        <v>0</v>
      </c>
      <c r="J22" s="290" t="n">
        <v>35</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71</v>
      </c>
      <c r="F28" s="126" t="n">
        <v>0</v>
      </c>
      <c r="G28" s="126" t="n">
        <v>0</v>
      </c>
      <c r="H28" s="129" t="n">
        <v>0</v>
      </c>
      <c r="I28" s="126" t="n">
        <v>0</v>
      </c>
      <c r="J28" s="290" t="n">
        <v>71</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84.40000000000001</v>
      </c>
      <c r="F49" s="84" t="n">
        <v>0</v>
      </c>
      <c r="G49" s="84" t="n">
        <v>0</v>
      </c>
      <c r="H49" s="123" t="n">
        <v>69.40000000000001</v>
      </c>
      <c r="I49" s="84" t="n">
        <v>69.40000000000001</v>
      </c>
      <c r="J49" s="270" t="n">
        <v>15</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5</v>
      </c>
      <c r="F63" s="84" t="n">
        <v>0</v>
      </c>
      <c r="G63" s="84" t="n">
        <v>0</v>
      </c>
      <c r="H63" s="123" t="n">
        <v>0</v>
      </c>
      <c r="I63" s="84" t="n">
        <v>0</v>
      </c>
      <c r="J63" s="270" t="n">
        <v>5</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142</v>
      </c>
      <c r="F87" s="84" t="n">
        <v>0</v>
      </c>
      <c r="G87" s="84" t="n">
        <v>0</v>
      </c>
      <c r="H87" s="123" t="n">
        <v>0</v>
      </c>
      <c r="I87" s="84" t="n">
        <v>0</v>
      </c>
      <c r="J87" s="270" t="n">
        <v>142</v>
      </c>
    </row>
    <row r="88" ht="12.75" customHeight="1" s="418">
      <c r="B88" s="153" t="n"/>
      <c r="C88" s="55" t="n"/>
      <c r="D88" s="55">
        <f>$D$14</f>
        <v/>
      </c>
      <c r="E88" s="337" t="n">
        <v>161.5</v>
      </c>
      <c r="F88" s="126" t="n">
        <v>0</v>
      </c>
      <c r="G88" s="126" t="n">
        <v>0</v>
      </c>
      <c r="H88" s="129" t="n">
        <v>0</v>
      </c>
      <c r="I88" s="126" t="n">
        <v>0</v>
      </c>
      <c r="J88" s="290" t="n">
        <v>161.5</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