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5048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Berlin Hyp AG</t>
        </is>
      </c>
      <c r="H2" s="4" t="n"/>
      <c r="I2" s="4" t="n"/>
    </row>
    <row r="3" ht="15" customHeight="1" s="431">
      <c r="G3" s="5" t="inlineStr">
        <is>
          <t>Corneliusstraße 7</t>
        </is>
      </c>
      <c r="H3" s="6" t="n"/>
      <c r="I3" s="6" t="n"/>
    </row>
    <row r="4" ht="15" customHeight="1" s="431">
      <c r="G4" s="5" t="inlineStr">
        <is>
          <t>10787 Berlin</t>
        </is>
      </c>
      <c r="H4" s="6" t="n"/>
      <c r="I4" s="6" t="n"/>
      <c r="J4" s="7" t="n"/>
    </row>
    <row r="5" ht="15" customHeight="1" s="431">
      <c r="G5" s="5" t="inlineStr">
        <is>
          <t>Telefon: +49 30 25 99 90</t>
        </is>
      </c>
      <c r="H5" s="6" t="n"/>
      <c r="I5" s="6" t="n"/>
      <c r="J5" s="7" t="n"/>
    </row>
    <row r="6" ht="15" customHeight="1" s="431">
      <c r="G6" s="5" t="inlineStr">
        <is>
          <t>Telefax: +49 30 25 99 91 31</t>
        </is>
      </c>
      <c r="H6" s="6" t="n"/>
      <c r="I6" s="6" t="n"/>
      <c r="J6" s="7" t="n"/>
    </row>
    <row r="7" ht="15" customHeight="1" s="431">
      <c r="G7" s="5" t="inlineStr">
        <is>
          <t>E-Mail: info@berlinhyp.de</t>
        </is>
      </c>
      <c r="H7" s="6" t="n"/>
      <c r="I7" s="6" t="n"/>
    </row>
    <row r="8" ht="14.1" customFormat="1" customHeight="1" s="8">
      <c r="A8" s="9" t="n"/>
      <c r="G8" s="5" t="inlineStr">
        <is>
          <t>Internet: www.berlinhyp.de</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17514.60754</v>
      </c>
      <c r="E21" s="387" t="n">
        <v>17859.102251</v>
      </c>
      <c r="F21" s="386" t="n">
        <v>16338.366603</v>
      </c>
      <c r="G21" s="387" t="n">
        <v>17881.511053</v>
      </c>
      <c r="H21" s="386" t="n">
        <v>18267.480415</v>
      </c>
      <c r="I21" s="387" t="n">
        <v>19307.960737</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18395.228256</v>
      </c>
      <c r="E23" s="391" t="n">
        <v>18515.809506</v>
      </c>
      <c r="F23" s="390" t="n">
        <v>17725.174592</v>
      </c>
      <c r="G23" s="391" t="n">
        <v>19026.2991</v>
      </c>
      <c r="H23" s="390" t="n">
        <v>19055.416696</v>
      </c>
      <c r="I23" s="391" t="n">
        <v>19800.426712</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679.503638</v>
      </c>
      <c r="E27" s="387" t="n">
        <v>0</v>
      </c>
      <c r="F27" s="386" t="n">
        <v>326.767332</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201.117077</v>
      </c>
      <c r="E29" s="394" t="n">
        <v>0</v>
      </c>
      <c r="F29" s="393" t="n">
        <v>1060.040657</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880.6</v>
      </c>
      <c r="E31" s="27" t="n">
        <v>656.707255</v>
      </c>
      <c r="F31" s="26" t="n">
        <v>1386.8</v>
      </c>
      <c r="G31" s="27" t="n">
        <v>1144.788047</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191.039267</v>
      </c>
      <c r="E37" s="387" t="n">
        <v>210.041951</v>
      </c>
      <c r="F37" s="386" t="n">
        <v>205.181679</v>
      </c>
      <c r="G37" s="387" t="n">
        <v>251.931749</v>
      </c>
      <c r="H37" s="386" t="n">
        <v>186.365784</v>
      </c>
      <c r="I37" s="387" t="n">
        <v>231.739581</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224.268508</v>
      </c>
      <c r="E39" s="391" t="n">
        <v>237.329618</v>
      </c>
      <c r="F39" s="390" t="n">
        <v>241.088941</v>
      </c>
      <c r="G39" s="391" t="n">
        <v>300.735071</v>
      </c>
      <c r="H39" s="390" t="n">
        <v>205.223626</v>
      </c>
      <c r="I39" s="391" t="n">
        <v>239.714609</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8.140412999999999</v>
      </c>
      <c r="E43" s="387" t="n">
        <v>0</v>
      </c>
      <c r="F43" s="386" t="n">
        <v>4.103634</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25.088828</v>
      </c>
      <c r="E45" s="394" t="n">
        <v>0</v>
      </c>
      <c r="F45" s="393" t="n">
        <v>31.803628</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33.2</v>
      </c>
      <c r="E47" s="27" t="n">
        <v>27.287667</v>
      </c>
      <c r="F47" s="26" t="n">
        <v>35.9</v>
      </c>
      <c r="G47" s="27" t="n">
        <v>48.803322</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v>0</v>
      </c>
      <c r="G15" s="121" t="n">
        <v>0</v>
      </c>
      <c r="H15" s="83" t="n">
        <v>0</v>
      </c>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17514.60754</v>
      </c>
      <c r="E9" s="219" t="n">
        <v>17859.102251</v>
      </c>
    </row>
    <row r="10" ht="21.75" customFormat="1" customHeight="1" s="161" thickBot="1">
      <c r="A10" s="162" t="n">
        <v>0</v>
      </c>
      <c r="B10" s="243" t="inlineStr">
        <is>
          <t xml:space="preserve">thereof percentage share of fixed-rate Pfandbriefe
section 28 para. 1 no. 13 </t>
        </is>
      </c>
      <c r="C10" s="163" t="inlineStr">
        <is>
          <t>%</t>
        </is>
      </c>
      <c r="D10" s="164" t="n">
        <v>99.89</v>
      </c>
      <c r="E10" s="206" t="n">
        <v>83.94</v>
      </c>
    </row>
    <row r="11" ht="13.5" customHeight="1" s="431" thickBot="1">
      <c r="A11" s="214" t="n">
        <v>0</v>
      </c>
      <c r="B11" s="202" t="n"/>
      <c r="C11" s="21" t="n"/>
      <c r="D11" s="21" t="n"/>
      <c r="E11" s="207" t="n"/>
    </row>
    <row r="12">
      <c r="A12" s="214" t="n">
        <v>0</v>
      </c>
      <c r="B12" s="241" t="inlineStr">
        <is>
          <t>Cover Pool</t>
        </is>
      </c>
      <c r="C12" s="244" t="inlineStr">
        <is>
          <t>(€ mn.)</t>
        </is>
      </c>
      <c r="D12" s="204" t="n">
        <v>18395.228256</v>
      </c>
      <c r="E12" s="205" t="n">
        <v>18515.809506</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75.51000000000001</v>
      </c>
      <c r="E18" s="209" t="n">
        <v>78.33</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-209.450131</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70.12281</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4.35</v>
      </c>
      <c r="E30" s="209" t="n">
        <v>3.93</v>
      </c>
    </row>
    <row r="31" ht="31.5" customHeight="1" s="431">
      <c r="A31" s="214" t="n">
        <v>0</v>
      </c>
      <c r="B31" s="169" t="inlineStr">
        <is>
          <t xml:space="preserve">average loan-to-value ratio, weighted using the mortgage lending value
section 28 para. 2 no. 3  </t>
        </is>
      </c>
      <c r="C31" s="168" t="inlineStr">
        <is>
          <t>%</t>
        </is>
      </c>
      <c r="D31" s="167" t="n">
        <v>57.15</v>
      </c>
      <c r="E31" s="209" t="n">
        <v>57.16</v>
      </c>
    </row>
    <row r="32" ht="13.5" customHeight="1" s="431" thickBot="1">
      <c r="A32" s="214" t="n">
        <v>0</v>
      </c>
      <c r="B32" s="170" t="inlineStr">
        <is>
          <t>average loan-to-value ratio, weighted using the market value</t>
        </is>
      </c>
      <c r="C32" s="216" t="inlineStr">
        <is>
          <t>%</t>
        </is>
      </c>
      <c r="D32" s="211" t="n">
        <v>0</v>
      </c>
      <c r="E32" s="212" t="n">
        <v>0</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791.2568789999999</v>
      </c>
      <c r="E35" s="209" t="n">
        <v>0</v>
      </c>
    </row>
    <row r="36">
      <c r="A36" s="214" t="n"/>
      <c r="B36" s="236" t="inlineStr">
        <is>
          <t>Day on which the largest negative sum results</t>
        </is>
      </c>
      <c r="C36" s="166" t="inlineStr">
        <is>
          <t>Day (1-180)</t>
        </is>
      </c>
      <c r="D36" s="379" t="n">
        <v>57</v>
      </c>
      <c r="E36" s="380" t="n">
        <v>0</v>
      </c>
    </row>
    <row r="37" ht="21.75" customHeight="1" s="431" thickBot="1">
      <c r="A37" s="214" t="n">
        <v>1</v>
      </c>
      <c r="B37" s="170" t="inlineStr">
        <is>
          <t>Total amount of cover assets meeting the requirements of section 4 para 1a s. 3 Pfandbrief Act</t>
        </is>
      </c>
      <c r="C37" s="242" t="inlineStr">
        <is>
          <t>(€ mn.)</t>
        </is>
      </c>
      <c r="D37" s="211" t="n">
        <v>1606.498893</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0.01</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191.039267</v>
      </c>
      <c r="E9" s="219" t="n">
        <v>210.041951</v>
      </c>
    </row>
    <row r="10" ht="21.75" customHeight="1" s="431" thickBot="1">
      <c r="A10" s="214" t="n">
        <v>1</v>
      </c>
      <c r="B10" s="243" t="inlineStr">
        <is>
          <t xml:space="preserve">thereof percentage share of fixed-rate Pfandbriefe
section 28 para. 1 no. 13 </t>
        </is>
      </c>
      <c r="C10" s="163" t="inlineStr">
        <is>
          <t>%</t>
        </is>
      </c>
      <c r="D10" s="164" t="n">
        <v>100</v>
      </c>
      <c r="E10" s="206" t="n">
        <v>100</v>
      </c>
    </row>
    <row r="11" ht="13.5" customHeight="1" s="431" thickBot="1">
      <c r="A11" s="214" t="n">
        <v>1</v>
      </c>
      <c r="B11" s="202" t="n"/>
      <c r="C11" s="21" t="n"/>
      <c r="D11" s="21" t="n"/>
      <c r="E11" s="207" t="n"/>
    </row>
    <row r="12">
      <c r="A12" s="214" t="n">
        <v>1</v>
      </c>
      <c r="B12" s="241" t="inlineStr">
        <is>
          <t>Cover Pool</t>
        </is>
      </c>
      <c r="C12" s="245" t="inlineStr">
        <is>
          <t>(€ mn.)</t>
        </is>
      </c>
      <c r="D12" s="218" t="n">
        <v>224.268508</v>
      </c>
      <c r="E12" s="219" t="n">
        <v>237.329618</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100</v>
      </c>
      <c r="E16" s="209" t="n">
        <v>100</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2.1</v>
      </c>
      <c r="E30" s="209" t="n">
        <v>0</v>
      </c>
    </row>
    <row r="31">
      <c r="A31" s="214" t="n"/>
      <c r="B31" s="236" t="inlineStr">
        <is>
          <t>Day on which the largest negative sum results</t>
        </is>
      </c>
      <c r="C31" s="166" t="inlineStr">
        <is>
          <t>Day (1-180)</t>
        </is>
      </c>
      <c r="D31" s="379" t="n">
        <v>22</v>
      </c>
      <c r="E31" s="380" t="n">
        <v>0</v>
      </c>
    </row>
    <row r="32" ht="21.75" customHeight="1" s="431" thickBot="1">
      <c r="A32" s="214" t="n"/>
      <c r="B32" s="170" t="inlineStr">
        <is>
          <t>Total amount of cover assets meeting the requirements of section 4 para 1a s. 3 Pfandbrief Act</t>
        </is>
      </c>
      <c r="C32" s="242" t="inlineStr">
        <is>
          <t>(€ mn.)</t>
        </is>
      </c>
      <c r="D32" s="211" t="n">
        <v>15.250701</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328.5" customHeight="1" s="431" thickBot="1">
      <c r="B10" s="224" t="inlineStr">
        <is>
          <t>ISIN</t>
        </is>
      </c>
      <c r="C10" s="201" t="inlineStr">
        <is>
          <t>(Mio. €)</t>
        </is>
      </c>
      <c r="D10" s="522" t="inlineStr">
        <is>
          <t>CH1202242249, DE000BHY0AU8, DE000BHY0BE0, DE000BHY0BN1, DE000BHY0BQ4, DE000BHY0BV4, DE000BHY0BZ5, DE000BHY0B14, DE000BHY0C47, DE000BHY0C70, DE000BHY0C88, DE000BHY0GC3, DE000BHY0GD1, DE000BHY0GE9, DE000BHY0GH2, DE000BHY0GK6, DE000BHY0GL4, DE000BHY0GM2, DE000BHY0GQ3, DE000BHY0GX9, DE000BHY0HC1, DE000BHY0HK4, DE000BHY0HM0, DE000BHY0HN8, DE000BHY0HP3, DE000BHY0HW9, DE000BHY0HZ2, DE000BHY0H34, DE000BHY0JB9, DE000BHY0JC7, DE000BHY0JD5, DE000BHY0JJ2, DE000BHY0JS3, DE000BHY0JU9, DE000BHY0JW5, DE000BHY0JX3, DE000BHY0JY1, DE000BHY0MQ1, DE000BHY0MT5, DE000BHY0MX7, DE000BHY0SB0, DE000BHY0SP0, DE000BHY0150, DE0002180064, DE0002190097, DE0002190204, DE0002190220, DE0002190253, DE0002190295, DE0002190303, DE0002190329, DE0002190337, DE0002190345, DE0002190402, DE0002190436, DE0002190444, DE0002190485, DE0002190543, DE0002190659, DE0002190725, DE0002190741, DE0002190782, DE0002190832, DE0002190972, DE0002191020, DE0002200003, DE0002200250, DE0002200359, DE0002200375, DE0002200409, DE0002200417, DE0002200425, DE0002200441, DE0002200458, DE0002200466, DE0002200516, DE0002200532, DE0002200557, DE0002200565, DE0002200573, DE0002200599, DE0002200615, DE0002200623, DE0002200649, DE0002200664, DE0002200672, DE0002200680, DE0002200698, DE0002200706, DE0002200714, DE0002200763, DE0002210028</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24" customHeight="1" s="431" thickBot="1">
      <c r="B15" s="224" t="inlineStr">
        <is>
          <t>ISIN</t>
        </is>
      </c>
      <c r="C15" s="201" t="inlineStr">
        <is>
          <t>(Mio. €)</t>
        </is>
      </c>
      <c r="D15" s="522" t="inlineStr">
        <is>
          <t>DE0002193315, DE0002193372, DE0002193646, DE0002203213, DE0002206737</t>
        </is>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25.04.2023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BHH</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Berlin Hyp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d</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807.778016</v>
      </c>
      <c r="E11" s="44" t="n">
        <v>816.919323</v>
      </c>
      <c r="F11" s="43" t="n">
        <v>1455.01285</v>
      </c>
      <c r="G11" s="44" t="n">
        <v>2925.136458</v>
      </c>
      <c r="I11" s="43" t="n">
        <v>0</v>
      </c>
      <c r="J11" s="44" t="n">
        <v>0</v>
      </c>
    </row>
    <row r="12" ht="12.75" customHeight="1" s="431">
      <c r="A12" s="17" t="n">
        <v>0</v>
      </c>
      <c r="B12" s="425" t="inlineStr">
        <is>
          <t>&gt; 0,5 years and &lt;= 1 year</t>
        </is>
      </c>
      <c r="C12" s="426" t="n"/>
      <c r="D12" s="43" t="n">
        <v>1150</v>
      </c>
      <c r="E12" s="44" t="n">
        <v>1086.3885</v>
      </c>
      <c r="F12" s="43" t="n">
        <v>1196.164</v>
      </c>
      <c r="G12" s="44" t="n">
        <v>925.952634</v>
      </c>
      <c r="I12" s="43" t="n">
        <v>0</v>
      </c>
      <c r="J12" s="44" t="n">
        <v>0</v>
      </c>
    </row>
    <row r="13" ht="12.75" customHeight="1" s="431">
      <c r="A13" s="17" t="n"/>
      <c r="B13" s="425" t="inlineStr">
        <is>
          <t>&gt; 1  year and &lt;= 1,5 years</t>
        </is>
      </c>
      <c r="C13" s="426" t="n"/>
      <c r="D13" s="43" t="n">
        <v>635</v>
      </c>
      <c r="E13" s="44" t="n">
        <v>968.079608</v>
      </c>
      <c r="F13" s="43" t="n">
        <v>807.2859999999999</v>
      </c>
      <c r="G13" s="44" t="n">
        <v>451.404286</v>
      </c>
      <c r="I13" s="43" t="n">
        <v>807.778016</v>
      </c>
      <c r="J13" s="44" t="n">
        <v>0</v>
      </c>
    </row>
    <row r="14" ht="12.75" customHeight="1" s="431">
      <c r="A14" s="17" t="n">
        <v>0</v>
      </c>
      <c r="B14" s="425" t="inlineStr">
        <is>
          <t>&gt; 1,5 years and &lt;= 2 years</t>
        </is>
      </c>
      <c r="C14" s="425" t="n"/>
      <c r="D14" s="45" t="n">
        <v>584</v>
      </c>
      <c r="E14" s="213" t="n">
        <v>1619.984634</v>
      </c>
      <c r="F14" s="45" t="n">
        <v>1300</v>
      </c>
      <c r="G14" s="213" t="n">
        <v>995.5271650000001</v>
      </c>
      <c r="I14" s="43" t="n">
        <v>1150</v>
      </c>
      <c r="J14" s="44" t="n">
        <v>0</v>
      </c>
    </row>
    <row r="15" ht="12.75" customHeight="1" s="431">
      <c r="A15" s="17" t="n">
        <v>0</v>
      </c>
      <c r="B15" s="425" t="inlineStr">
        <is>
          <t>&gt; 2 years and &lt;= 3 years</t>
        </is>
      </c>
      <c r="C15" s="425" t="n"/>
      <c r="D15" s="45" t="n">
        <v>2459.5</v>
      </c>
      <c r="E15" s="213" t="n">
        <v>2420.22242</v>
      </c>
      <c r="F15" s="45" t="n">
        <v>1644</v>
      </c>
      <c r="G15" s="213" t="n">
        <v>2207.532796</v>
      </c>
      <c r="I15" s="43" t="n">
        <v>1219</v>
      </c>
      <c r="J15" s="44" t="n">
        <v>0</v>
      </c>
    </row>
    <row r="16" ht="12.75" customHeight="1" s="431">
      <c r="A16" s="17" t="n">
        <v>0</v>
      </c>
      <c r="B16" s="425" t="inlineStr">
        <is>
          <t>&gt; 3 years and &lt;= 4 years</t>
        </is>
      </c>
      <c r="C16" s="425" t="n"/>
      <c r="D16" s="45" t="n">
        <v>1992.642055</v>
      </c>
      <c r="E16" s="213" t="n">
        <v>2725.175632</v>
      </c>
      <c r="F16" s="45" t="n">
        <v>2771</v>
      </c>
      <c r="G16" s="213" t="n">
        <v>1863.965797</v>
      </c>
      <c r="I16" s="43" t="n">
        <v>2459.5</v>
      </c>
      <c r="J16" s="44" t="n">
        <v>0</v>
      </c>
    </row>
    <row r="17" ht="12.75" customHeight="1" s="431">
      <c r="A17" s="17" t="n">
        <v>0</v>
      </c>
      <c r="B17" s="425" t="inlineStr">
        <is>
          <t>&gt; 4 years and &lt;= 5 years</t>
        </is>
      </c>
      <c r="C17" s="425" t="n"/>
      <c r="D17" s="45" t="n">
        <v>2720</v>
      </c>
      <c r="E17" s="213" t="n">
        <v>2325.028166</v>
      </c>
      <c r="F17" s="45" t="n">
        <v>1862</v>
      </c>
      <c r="G17" s="213" t="n">
        <v>2270.448665</v>
      </c>
      <c r="I17" s="43" t="n">
        <v>1992.642055</v>
      </c>
      <c r="J17" s="44" t="n">
        <v>0</v>
      </c>
    </row>
    <row r="18" ht="12.75" customHeight="1" s="431">
      <c r="A18" s="17" t="n">
        <v>0</v>
      </c>
      <c r="B18" s="425" t="inlineStr">
        <is>
          <t>&gt; 5 years and &lt;= 10 years</t>
        </is>
      </c>
      <c r="C18" s="426" t="n"/>
      <c r="D18" s="43" t="n">
        <v>5530.5</v>
      </c>
      <c r="E18" s="44" t="n">
        <v>5980.229534</v>
      </c>
      <c r="F18" s="43" t="n">
        <v>5457</v>
      </c>
      <c r="G18" s="44" t="n">
        <v>6400.39725</v>
      </c>
      <c r="I18" s="43" t="n">
        <v>6962</v>
      </c>
      <c r="J18" s="44" t="n">
        <v>0</v>
      </c>
    </row>
    <row r="19" ht="12.75" customHeight="1" s="431">
      <c r="A19" s="17" t="n">
        <v>0</v>
      </c>
      <c r="B19" s="425" t="inlineStr">
        <is>
          <t>&gt; 10 years</t>
        </is>
      </c>
      <c r="C19" s="426" t="n"/>
      <c r="D19" s="43" t="n">
        <v>1635.187469</v>
      </c>
      <c r="E19" s="44" t="n">
        <v>453.200439</v>
      </c>
      <c r="F19" s="43" t="n">
        <v>1366.639401</v>
      </c>
      <c r="G19" s="44" t="n">
        <v>475.444455</v>
      </c>
      <c r="I19" s="43" t="n">
        <v>2923.687469</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0.039267</v>
      </c>
      <c r="E24" s="44" t="n">
        <v>0.327894</v>
      </c>
      <c r="F24" s="43" t="n">
        <v>10.041951</v>
      </c>
      <c r="G24" s="44" t="n">
        <v>28.796708</v>
      </c>
      <c r="I24" s="43" t="n">
        <v>0</v>
      </c>
      <c r="J24" s="44" t="n">
        <v>0</v>
      </c>
    </row>
    <row r="25" ht="12.75" customHeight="1" s="431">
      <c r="A25" s="17" t="n"/>
      <c r="B25" s="425" t="inlineStr">
        <is>
          <t>&gt; 0,5 years and &lt;= 1 year</t>
        </is>
      </c>
      <c r="C25" s="426" t="n"/>
      <c r="D25" s="43" t="n">
        <v>10</v>
      </c>
      <c r="E25" s="44" t="n">
        <v>5.313349000000001</v>
      </c>
      <c r="F25" s="43" t="n">
        <v>9</v>
      </c>
      <c r="G25" s="44" t="n">
        <v>0.309985</v>
      </c>
      <c r="I25" s="43" t="n">
        <v>0</v>
      </c>
      <c r="J25" s="44" t="n">
        <v>0</v>
      </c>
    </row>
    <row r="26" ht="12.75" customHeight="1" s="431">
      <c r="A26" s="17" t="n">
        <v>1</v>
      </c>
      <c r="B26" s="425" t="inlineStr">
        <is>
          <t>&gt; 1  year and &lt;= 1,5 years</t>
        </is>
      </c>
      <c r="C26" s="426" t="n"/>
      <c r="D26" s="43" t="n">
        <v>0</v>
      </c>
      <c r="E26" s="44" t="n">
        <v>0.498847</v>
      </c>
      <c r="F26" s="43" t="n">
        <v>0</v>
      </c>
      <c r="G26" s="44" t="n">
        <v>0.244437</v>
      </c>
      <c r="I26" s="43" t="n">
        <v>0.039267</v>
      </c>
      <c r="J26" s="44" t="n">
        <v>0</v>
      </c>
    </row>
    <row r="27" ht="12.75" customHeight="1" s="431">
      <c r="A27" s="17" t="n">
        <v>1</v>
      </c>
      <c r="B27" s="425" t="inlineStr">
        <is>
          <t>&gt; 1,5 years and &lt;= 2 years</t>
        </is>
      </c>
      <c r="C27" s="425" t="n"/>
      <c r="D27" s="45" t="n">
        <v>0</v>
      </c>
      <c r="E27" s="213" t="n">
        <v>3.334217</v>
      </c>
      <c r="F27" s="45" t="n">
        <v>10</v>
      </c>
      <c r="G27" s="213" t="n">
        <v>0.319906</v>
      </c>
      <c r="I27" s="43" t="n">
        <v>10</v>
      </c>
      <c r="J27" s="44" t="n">
        <v>0</v>
      </c>
    </row>
    <row r="28" ht="12.75" customHeight="1" s="431">
      <c r="A28" s="17" t="n">
        <v>1</v>
      </c>
      <c r="B28" s="425" t="inlineStr">
        <is>
          <t>&gt; 2 years and &lt;= 3 years</t>
        </is>
      </c>
      <c r="C28" s="425" t="n"/>
      <c r="D28" s="45" t="n">
        <v>35</v>
      </c>
      <c r="E28" s="213" t="n">
        <v>11.461225</v>
      </c>
      <c r="F28" s="45" t="n">
        <v>0</v>
      </c>
      <c r="G28" s="213" t="n">
        <v>3.86933</v>
      </c>
      <c r="I28" s="43" t="n">
        <v>0</v>
      </c>
      <c r="J28" s="44" t="n">
        <v>0</v>
      </c>
    </row>
    <row r="29" ht="12.75" customHeight="1" s="431">
      <c r="A29" s="17" t="n">
        <v>1</v>
      </c>
      <c r="B29" s="425" t="inlineStr">
        <is>
          <t>&gt; 3 years and &lt;= 4 years</t>
        </is>
      </c>
      <c r="C29" s="425" t="n"/>
      <c r="D29" s="45" t="n">
        <v>96</v>
      </c>
      <c r="E29" s="213" t="n">
        <v>2.24356</v>
      </c>
      <c r="F29" s="45" t="n">
        <v>35</v>
      </c>
      <c r="G29" s="213" t="n">
        <v>0.456839</v>
      </c>
      <c r="I29" s="43" t="n">
        <v>35</v>
      </c>
      <c r="J29" s="44" t="n">
        <v>0</v>
      </c>
    </row>
    <row r="30" ht="12.75" customHeight="1" s="431">
      <c r="A30" s="17" t="n">
        <v>1</v>
      </c>
      <c r="B30" s="425" t="inlineStr">
        <is>
          <t>&gt; 4 years and &lt;= 5 years</t>
        </is>
      </c>
      <c r="C30" s="425" t="n"/>
      <c r="D30" s="45" t="n">
        <v>0</v>
      </c>
      <c r="E30" s="213" t="n">
        <v>50.472144</v>
      </c>
      <c r="F30" s="45" t="n">
        <v>96</v>
      </c>
      <c r="G30" s="213" t="n">
        <v>2.242997</v>
      </c>
      <c r="I30" s="43" t="n">
        <v>96</v>
      </c>
      <c r="J30" s="44" t="n">
        <v>0</v>
      </c>
    </row>
    <row r="31" ht="12.75" customHeight="1" s="431">
      <c r="A31" s="17" t="n">
        <v>1</v>
      </c>
      <c r="B31" s="425" t="inlineStr">
        <is>
          <t>&gt; 5 years and &lt;= 10 years</t>
        </is>
      </c>
      <c r="C31" s="426" t="n"/>
      <c r="D31" s="43" t="n">
        <v>0</v>
      </c>
      <c r="E31" s="44" t="n">
        <v>0.5561799999999999</v>
      </c>
      <c r="F31" s="43" t="n">
        <v>0</v>
      </c>
      <c r="G31" s="44" t="n">
        <v>51.000377</v>
      </c>
      <c r="I31" s="43" t="n">
        <v>0</v>
      </c>
      <c r="J31" s="44" t="n">
        <v>0</v>
      </c>
    </row>
    <row r="32" ht="12.75" customHeight="1" s="431">
      <c r="B32" s="425" t="inlineStr">
        <is>
          <t>&gt; 10 years</t>
        </is>
      </c>
      <c r="C32" s="426" t="n"/>
      <c r="D32" s="43" t="n">
        <v>50</v>
      </c>
      <c r="E32" s="44" t="n">
        <v>150.061091</v>
      </c>
      <c r="F32" s="43" t="n">
        <v>50</v>
      </c>
      <c r="G32" s="44" t="n">
        <v>150.089038</v>
      </c>
      <c r="I32" s="43" t="n">
        <v>50</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21.270305</v>
      </c>
      <c r="E9" s="53" t="n">
        <v>25.976971</v>
      </c>
    </row>
    <row r="10" ht="12.75" customHeight="1" s="431">
      <c r="A10" s="17" t="n">
        <v>0</v>
      </c>
      <c r="B10" s="54" t="inlineStr">
        <is>
          <t>more than 300,000 Euros up to 1 mn. Euros</t>
        </is>
      </c>
      <c r="C10" s="54" t="n"/>
      <c r="D10" s="43" t="n">
        <v>72.825788</v>
      </c>
      <c r="E10" s="53" t="n">
        <v>90.94155499999999</v>
      </c>
    </row>
    <row r="11" ht="12.75" customHeight="1" s="431">
      <c r="A11" s="17" t="n"/>
      <c r="B11" s="54" t="inlineStr">
        <is>
          <t>more than 1 mn. Euros up to 10 mn. Euros</t>
        </is>
      </c>
      <c r="C11" s="54" t="n"/>
      <c r="D11" s="43" t="n">
        <v>2299.324055</v>
      </c>
      <c r="E11" s="53" t="n">
        <v>2270.320873</v>
      </c>
    </row>
    <row r="12" ht="12.75" customHeight="1" s="431">
      <c r="A12" s="17" t="n">
        <v>0</v>
      </c>
      <c r="B12" s="54" t="inlineStr">
        <is>
          <t>more than 10 mn. Euros</t>
        </is>
      </c>
      <c r="C12" s="54" t="n"/>
      <c r="D12" s="43" t="n">
        <v>14224.308108</v>
      </c>
      <c r="E12" s="53" t="n">
        <v>13773.570107</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13.268508</v>
      </c>
      <c r="E21" s="44" t="n">
        <v>17.329618</v>
      </c>
    </row>
    <row r="22" ht="12.75" customHeight="1" s="431">
      <c r="A22" s="17" t="n">
        <v>1</v>
      </c>
      <c r="B22" s="54" t="inlineStr">
        <is>
          <t>more than 10 mn. Euros up to 100 mn. Euros</t>
        </is>
      </c>
      <c r="C22" s="54" t="n"/>
      <c r="D22" s="45" t="n">
        <v>211</v>
      </c>
      <c r="E22" s="56" t="n">
        <v>200</v>
      </c>
    </row>
    <row r="23" ht="12.75" customHeight="1" s="431">
      <c r="A23" s="17" t="n">
        <v>1</v>
      </c>
      <c r="B23" s="54" t="inlineStr">
        <is>
          <t>more than 100 mn. Euros</t>
        </is>
      </c>
      <c r="C23" s="59" t="n"/>
      <c r="D23" s="60" t="n">
        <v>0</v>
      </c>
      <c r="E23" s="61" t="n">
        <v>0</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30.616463</v>
      </c>
      <c r="H16" s="83" t="n">
        <v>144.874828</v>
      </c>
      <c r="I16" s="83" t="n">
        <v>5304.019462</v>
      </c>
      <c r="J16" s="83" t="n">
        <v>0</v>
      </c>
      <c r="K16" s="83" t="n">
        <v>0</v>
      </c>
      <c r="L16" s="83">
        <f>SUM(M16:R16)</f>
        <v/>
      </c>
      <c r="M16" s="83" t="n">
        <v>5709.316448</v>
      </c>
      <c r="N16" s="83" t="n">
        <v>3279.622171</v>
      </c>
      <c r="O16" s="83" t="n">
        <v>113.675894</v>
      </c>
      <c r="P16" s="83" t="n">
        <v>1904.624177</v>
      </c>
      <c r="Q16" s="83" t="n">
        <v>79.40999400000001</v>
      </c>
      <c r="R16" s="83" t="n">
        <v>51.56882299999999</v>
      </c>
      <c r="S16" s="84" t="n">
        <v>0.004471</v>
      </c>
      <c r="T16" s="262" t="n">
        <v>0</v>
      </c>
    </row>
    <row r="17" ht="12.75" customHeight="1" s="431">
      <c r="C17" s="79" t="n"/>
      <c r="D17" s="289">
        <f>"year "&amp;(AktJahr-1)</f>
        <v/>
      </c>
      <c r="E17" s="294">
        <f>F17+L17</f>
        <v/>
      </c>
      <c r="F17" s="85">
        <f>SUM(G17:K17)</f>
        <v/>
      </c>
      <c r="G17" s="85" t="n">
        <v>17.147611</v>
      </c>
      <c r="H17" s="85" t="n">
        <v>154.330633</v>
      </c>
      <c r="I17" s="85" t="n">
        <v>5315.994055000002</v>
      </c>
      <c r="J17" s="85" t="n">
        <v>0</v>
      </c>
      <c r="K17" s="85" t="n">
        <v>0</v>
      </c>
      <c r="L17" s="85">
        <f>SUM(M17:R17)</f>
        <v/>
      </c>
      <c r="M17" s="85" t="n">
        <v>5580.717804999999</v>
      </c>
      <c r="N17" s="85" t="n">
        <v>3086.447066</v>
      </c>
      <c r="O17" s="85" t="n">
        <v>110.735327</v>
      </c>
      <c r="P17" s="85" t="n">
        <v>1667.499619</v>
      </c>
      <c r="Q17" s="85" t="n">
        <v>175.959969</v>
      </c>
      <c r="R17" s="85" t="n">
        <v>51.977417</v>
      </c>
      <c r="S17" s="86" t="n">
        <v>0.00765024</v>
      </c>
      <c r="T17" s="295" t="n">
        <v>0</v>
      </c>
    </row>
    <row r="18" ht="12.75" customHeight="1" s="431">
      <c r="B18" s="13" t="inlineStr">
        <is>
          <t>DE</t>
        </is>
      </c>
      <c r="C18" s="81" t="inlineStr">
        <is>
          <t>Germany</t>
        </is>
      </c>
      <c r="D18" s="282">
        <f>$D$16</f>
        <v/>
      </c>
      <c r="E18" s="261">
        <f>F18+L18</f>
        <v/>
      </c>
      <c r="F18" s="83">
        <f>SUM(G18:K18)</f>
        <v/>
      </c>
      <c r="G18" s="83" t="n">
        <v>30.387263</v>
      </c>
      <c r="H18" s="83" t="n">
        <v>8.910658</v>
      </c>
      <c r="I18" s="83" t="n">
        <v>4739.207122000001</v>
      </c>
      <c r="J18" s="83" t="n">
        <v>0</v>
      </c>
      <c r="K18" s="83" t="n">
        <v>0</v>
      </c>
      <c r="L18" s="83">
        <f>SUM(M18:R18)</f>
        <v/>
      </c>
      <c r="M18" s="83" t="n">
        <v>2816.661424</v>
      </c>
      <c r="N18" s="83" t="n">
        <v>1939.400263</v>
      </c>
      <c r="O18" s="83" t="n">
        <v>109.667894</v>
      </c>
      <c r="P18" s="83" t="n">
        <v>1428.927381</v>
      </c>
      <c r="Q18" s="83" t="n">
        <v>79.40999400000001</v>
      </c>
      <c r="R18" s="83" t="n">
        <v>51.56882299999999</v>
      </c>
      <c r="S18" s="84" t="n">
        <v>0.004471</v>
      </c>
      <c r="T18" s="262" t="n">
        <v>0</v>
      </c>
    </row>
    <row r="19" ht="12.75" customHeight="1" s="431">
      <c r="C19" s="79" t="n"/>
      <c r="D19" s="289">
        <f>$D$17</f>
        <v/>
      </c>
      <c r="E19" s="294">
        <f>F19+L19</f>
        <v/>
      </c>
      <c r="F19" s="85">
        <f>SUM(G19:K19)</f>
        <v/>
      </c>
      <c r="G19" s="85" t="n">
        <v>16.918411</v>
      </c>
      <c r="H19" s="85" t="n">
        <v>9.327463</v>
      </c>
      <c r="I19" s="85" t="n">
        <v>4804.516683000001</v>
      </c>
      <c r="J19" s="85" t="n">
        <v>0</v>
      </c>
      <c r="K19" s="85" t="n">
        <v>0</v>
      </c>
      <c r="L19" s="85">
        <f>SUM(M19:R19)</f>
        <v/>
      </c>
      <c r="M19" s="85" t="n">
        <v>2695.965966</v>
      </c>
      <c r="N19" s="85" t="n">
        <v>1795.444663</v>
      </c>
      <c r="O19" s="85" t="n">
        <v>106.727327</v>
      </c>
      <c r="P19" s="85" t="n">
        <v>1264.567146</v>
      </c>
      <c r="Q19" s="85" t="n">
        <v>175.959969</v>
      </c>
      <c r="R19" s="85" t="n">
        <v>51.977417</v>
      </c>
      <c r="S19" s="86" t="n">
        <v>0.007648240000000001</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55.68</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55.68</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5.178</v>
      </c>
      <c r="J30" s="83" t="n">
        <v>0</v>
      </c>
      <c r="K30" s="83" t="n">
        <v>0</v>
      </c>
      <c r="L30" s="83">
        <f>SUM(M30:R30)</f>
        <v/>
      </c>
      <c r="M30" s="83" t="n">
        <v>966.722091</v>
      </c>
      <c r="N30" s="83" t="n">
        <v>319.25325</v>
      </c>
      <c r="O30" s="83" t="n">
        <v>0</v>
      </c>
      <c r="P30" s="83" t="n">
        <v>109.894892</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927.0543680000001</v>
      </c>
      <c r="N31" s="85" t="n">
        <v>304.62085</v>
      </c>
      <c r="O31" s="85" t="n">
        <v>0</v>
      </c>
      <c r="P31" s="85" t="n">
        <v>94.13776700000001</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67.379869</v>
      </c>
      <c r="N35" s="85" t="n">
        <v>0</v>
      </c>
      <c r="O35" s="85" t="n">
        <v>0</v>
      </c>
      <c r="P35" s="85" t="n">
        <v>0</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0.2292</v>
      </c>
      <c r="H50" s="83" t="n">
        <v>135.96417</v>
      </c>
      <c r="I50" s="83" t="n">
        <v>559.63434</v>
      </c>
      <c r="J50" s="83" t="n">
        <v>0</v>
      </c>
      <c r="K50" s="83" t="n">
        <v>0</v>
      </c>
      <c r="L50" s="83">
        <f>SUM(M50:R50)</f>
        <v/>
      </c>
      <c r="M50" s="83" t="n">
        <v>1055.27498</v>
      </c>
      <c r="N50" s="83" t="n">
        <v>704.266645</v>
      </c>
      <c r="O50" s="83" t="n">
        <v>4.008</v>
      </c>
      <c r="P50" s="83" t="n">
        <v>298.721979</v>
      </c>
      <c r="Q50" s="83" t="n">
        <v>0</v>
      </c>
      <c r="R50" s="83" t="n">
        <v>0</v>
      </c>
      <c r="S50" s="84" t="n">
        <v>0</v>
      </c>
      <c r="T50" s="262" t="n">
        <v>0</v>
      </c>
    </row>
    <row r="51" ht="12.75" customHeight="1" s="431">
      <c r="C51" s="79" t="n"/>
      <c r="D51" s="289">
        <f>$D$17</f>
        <v/>
      </c>
      <c r="E51" s="294">
        <f>F51+L51</f>
        <v/>
      </c>
      <c r="F51" s="85">
        <f>SUM(G51:K51)</f>
        <v/>
      </c>
      <c r="G51" s="85" t="n">
        <v>0.2292</v>
      </c>
      <c r="H51" s="85" t="n">
        <v>145.00317</v>
      </c>
      <c r="I51" s="85" t="n">
        <v>511.4773719999999</v>
      </c>
      <c r="J51" s="85" t="n">
        <v>0</v>
      </c>
      <c r="K51" s="85" t="n">
        <v>0</v>
      </c>
      <c r="L51" s="85">
        <f>SUM(M51:R51)</f>
        <v/>
      </c>
      <c r="M51" s="85" t="n">
        <v>1093.064547</v>
      </c>
      <c r="N51" s="85" t="n">
        <v>666.692802</v>
      </c>
      <c r="O51" s="85" t="n">
        <v>4.008</v>
      </c>
      <c r="P51" s="85" t="n">
        <v>241.714781</v>
      </c>
      <c r="Q51" s="85" t="n">
        <v>0</v>
      </c>
      <c r="R51" s="85" t="n">
        <v>0</v>
      </c>
      <c r="S51" s="86" t="n">
        <v>2e-06</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639.273983</v>
      </c>
      <c r="N54" s="83" t="n">
        <v>245.002037</v>
      </c>
      <c r="O54" s="83" t="n">
        <v>0</v>
      </c>
      <c r="P54" s="83" t="n">
        <v>67.079925</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565.8690849999999</v>
      </c>
      <c r="N55" s="85" t="n">
        <v>247.988775</v>
      </c>
      <c r="O55" s="85" t="n">
        <v>0</v>
      </c>
      <c r="P55" s="85" t="n">
        <v>67.079925</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175.70397</v>
      </c>
      <c r="N68" s="83" t="n">
        <v>71.69997599999999</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175.70397</v>
      </c>
      <c r="N69" s="85" t="n">
        <v>71.69997599999999</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1">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0</v>
      </c>
      <c r="G12" s="119" t="n">
        <v>50</v>
      </c>
      <c r="H12" s="83" t="n">
        <v>161</v>
      </c>
      <c r="I12" s="83" t="n">
        <v>0</v>
      </c>
      <c r="J12" s="84" t="n">
        <v>5</v>
      </c>
      <c r="K12" s="119" t="n">
        <v>0</v>
      </c>
      <c r="L12" s="83" t="n">
        <v>8.268508000000001</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0</v>
      </c>
      <c r="G13" s="123" t="n">
        <v>50</v>
      </c>
      <c r="H13" s="124" t="n">
        <v>158.4</v>
      </c>
      <c r="I13" s="124" t="n">
        <v>0</v>
      </c>
      <c r="J13" s="125" t="n">
        <v>0</v>
      </c>
      <c r="K13" s="123" t="n">
        <v>0</v>
      </c>
      <c r="L13" s="124" t="n">
        <v>8.929618</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0</v>
      </c>
      <c r="G14" s="119" t="n">
        <v>0</v>
      </c>
      <c r="H14" s="83" t="n">
        <v>161</v>
      </c>
      <c r="I14" s="83" t="n">
        <v>0</v>
      </c>
      <c r="J14" s="84" t="n">
        <v>5</v>
      </c>
      <c r="K14" s="119" t="n">
        <v>0</v>
      </c>
      <c r="L14" s="83" t="n">
        <v>8.268508000000001</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0</v>
      </c>
      <c r="G15" s="123" t="n">
        <v>0</v>
      </c>
      <c r="H15" s="124" t="n">
        <v>158.4</v>
      </c>
      <c r="I15" s="124" t="n">
        <v>0</v>
      </c>
      <c r="J15" s="125" t="n">
        <v>0</v>
      </c>
      <c r="K15" s="123" t="n">
        <v>0</v>
      </c>
      <c r="L15" s="124" t="n">
        <v>8.929618</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0</v>
      </c>
      <c r="G48" s="119" t="n">
        <v>50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0</v>
      </c>
      <c r="G49" s="123" t="n">
        <v>50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1777.5</v>
      </c>
      <c r="F13" s="83" t="n">
        <v>402.5</v>
      </c>
      <c r="G13" s="83" t="n">
        <v>402.5</v>
      </c>
      <c r="H13" s="121" t="n">
        <v>556.5</v>
      </c>
      <c r="I13" s="83" t="n">
        <v>466.5</v>
      </c>
      <c r="J13" s="262" t="n">
        <v>818.5</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1208.5</v>
      </c>
      <c r="F15" s="83" t="n">
        <v>402.5</v>
      </c>
      <c r="G15" s="83" t="n">
        <v>402.5</v>
      </c>
      <c r="H15" s="121" t="n">
        <v>102</v>
      </c>
      <c r="I15" s="83" t="n">
        <v>102</v>
      </c>
      <c r="J15" s="262" t="n">
        <v>704</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180</v>
      </c>
      <c r="F27" s="83" t="n">
        <v>0</v>
      </c>
      <c r="G27" s="83" t="n">
        <v>0</v>
      </c>
      <c r="H27" s="121" t="n">
        <v>180</v>
      </c>
      <c r="I27" s="83" t="n">
        <v>90</v>
      </c>
      <c r="J27" s="262" t="n">
        <v>0</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0</v>
      </c>
      <c r="F49" s="83" t="n">
        <v>0</v>
      </c>
      <c r="G49" s="83" t="n">
        <v>0</v>
      </c>
      <c r="H49" s="121" t="n">
        <v>0</v>
      </c>
      <c r="I49" s="83" t="n">
        <v>0</v>
      </c>
      <c r="J49" s="262" t="n">
        <v>0</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39.5</v>
      </c>
      <c r="F51" s="83" t="n">
        <v>0</v>
      </c>
      <c r="G51" s="83" t="n">
        <v>0</v>
      </c>
      <c r="H51" s="121" t="n">
        <v>0</v>
      </c>
      <c r="I51" s="83" t="n">
        <v>0</v>
      </c>
      <c r="J51" s="262" t="n">
        <v>39.5</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30</v>
      </c>
      <c r="F57" s="83" t="n">
        <v>0</v>
      </c>
      <c r="G57" s="83" t="n">
        <v>0</v>
      </c>
      <c r="H57" s="121" t="n">
        <v>30</v>
      </c>
      <c r="I57" s="83" t="n">
        <v>30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319.5</v>
      </c>
      <c r="F81" s="83" t="n">
        <v>0</v>
      </c>
      <c r="G81" s="83" t="n">
        <v>0</v>
      </c>
      <c r="H81" s="121" t="n">
        <v>244.5</v>
      </c>
      <c r="I81" s="83" t="n">
        <v>244.5</v>
      </c>
      <c r="J81" s="262" t="n">
        <v>75</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0</v>
      </c>
      <c r="F87" s="83" t="n">
        <v>0</v>
      </c>
      <c r="G87" s="83" t="n">
        <v>0</v>
      </c>
      <c r="H87" s="121" t="n">
        <v>0</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