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771650" cy="7715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Kreissparkasse Köln</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Neumarkt 18-24</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50667 Köln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+49 221 227 - 01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+49 221 227 - 3920</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info@ksk-koeln.de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www.ksk-koeln.de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1634.3</v>
      </c>
      <c r="E21" s="378" t="n">
        <v>2283.5</v>
      </c>
      <c r="F21" s="377" t="n">
        <v>1718.25</v>
      </c>
      <c r="G21" s="378" t="n">
        <v>2384.8</v>
      </c>
      <c r="H21" s="377" t="n">
        <v>1577.14</v>
      </c>
      <c r="I21" s="378" t="n">
        <v>2202.4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5113.73</v>
      </c>
      <c r="E23" s="386" t="n">
        <v>4540.6</v>
      </c>
      <c r="F23" s="385" t="n">
        <v>5735.64</v>
      </c>
      <c r="G23" s="386" t="n">
        <v>5079.5</v>
      </c>
      <c r="H23" s="385" t="n">
        <v>5061.11</v>
      </c>
      <c r="I23" s="386" t="n">
        <v>4513.8</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3479.43</v>
      </c>
      <c r="E28" s="400" t="n">
        <v>2257.1</v>
      </c>
      <c r="F28" s="399" t="n">
        <v>4017.39</v>
      </c>
      <c r="G28" s="400" t="n">
        <v>2694.7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243.42</v>
      </c>
      <c r="E34" s="378" t="n">
        <v>266.4</v>
      </c>
      <c r="F34" s="377" t="n">
        <v>276.37</v>
      </c>
      <c r="G34" s="378" t="n">
        <v>303.5</v>
      </c>
      <c r="H34" s="377" t="n">
        <v>245.88</v>
      </c>
      <c r="I34" s="378" t="n">
        <v>267.5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317.75</v>
      </c>
      <c r="E36" s="386" t="n">
        <v>491.1</v>
      </c>
      <c r="F36" s="385" t="n">
        <v>378.92</v>
      </c>
      <c r="G36" s="386" t="n">
        <v>574.1</v>
      </c>
      <c r="H36" s="385" t="n">
        <v>329.85</v>
      </c>
      <c r="I36" s="386" t="n">
        <v>500.8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74.34</v>
      </c>
      <c r="E41" s="400" t="n">
        <v>224.7</v>
      </c>
      <c r="F41" s="399" t="n">
        <v>102.55</v>
      </c>
      <c r="G41" s="400" t="n">
        <v>270.6</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1634.3</v>
      </c>
      <c r="E9" s="622" t="n">
        <v>2283.5</v>
      </c>
    </row>
    <row customHeight="1" ht="20.1" r="10" s="349">
      <c r="A10" s="623" t="n">
        <v>0</v>
      </c>
      <c r="B10" s="624" t="inlineStr">
        <is>
          <t>thereof percentage share of fixed-rate Pfandbriefe
section 28 para. 1 no. 9</t>
        </is>
      </c>
      <c r="C10" s="625" t="inlineStr">
        <is>
          <t>%</t>
        </is>
      </c>
      <c r="D10" s="626" t="n">
        <v>96.33</v>
      </c>
      <c r="E10" s="627" t="n">
        <v>97.37</v>
      </c>
    </row>
    <row customHeight="1" ht="8.1" r="11" s="349">
      <c r="A11" s="613" t="n">
        <v>0</v>
      </c>
      <c r="B11" s="628" t="n"/>
      <c r="C11" s="375" t="n"/>
      <c r="D11" s="375" t="n"/>
      <c r="E11" s="629" t="n"/>
    </row>
    <row customHeight="1" ht="15.95" r="12" s="349">
      <c r="A12" s="613" t="n">
        <v>0</v>
      </c>
      <c r="B12" s="630" t="inlineStr">
        <is>
          <t>Cover Pool</t>
        </is>
      </c>
      <c r="C12" s="631" t="inlineStr">
        <is>
          <t>(€ mn.)</t>
        </is>
      </c>
      <c r="D12" s="621" t="n">
        <v>5113.73</v>
      </c>
      <c r="E12" s="622" t="n">
        <v>4540.6</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5.74</v>
      </c>
      <c r="E28" s="635" t="n">
        <v>6.1</v>
      </c>
    </row>
    <row customHeight="1" ht="30" r="29" s="349">
      <c r="A29" s="613" t="n">
        <v>0</v>
      </c>
      <c r="B29" s="640" t="inlineStr">
        <is>
          <t>average loan-to-value ratio, weighted using the mortgage lending value
section 28 para. 2 no. 3</t>
        </is>
      </c>
      <c r="C29" s="636" t="inlineStr">
        <is>
          <t>%</t>
        </is>
      </c>
      <c r="D29" s="634" t="n">
        <v>52.35</v>
      </c>
      <c r="E29" s="635" t="n">
        <v>51.95</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243.42</v>
      </c>
      <c r="E34" s="649" t="n">
        <v>266.4</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317.75</v>
      </c>
      <c r="E37" s="649" t="n">
        <v>491.1</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97.95999999999999</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21.07.2020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KSK</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Kreissparkasse Köln</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56</v>
      </c>
      <c r="E11" s="425" t="n">
        <v>262.47</v>
      </c>
      <c r="F11" s="424" t="n">
        <v>373.2</v>
      </c>
      <c r="G11" s="425" t="n">
        <v>236.5</v>
      </c>
    </row>
    <row customHeight="1" ht="12.8" r="12" s="349">
      <c r="A12" s="365" t="n">
        <v>0</v>
      </c>
      <c r="B12" s="422" t="inlineStr">
        <is>
          <t>&gt; 0,5 years and &lt;= 1 year</t>
        </is>
      </c>
      <c r="C12" s="423" t="n"/>
      <c r="D12" s="424" t="n">
        <v>68.5</v>
      </c>
      <c r="E12" s="425" t="n">
        <v>235.37</v>
      </c>
      <c r="F12" s="424" t="n">
        <v>286</v>
      </c>
      <c r="G12" s="425" t="n">
        <v>193.4</v>
      </c>
    </row>
    <row customHeight="1" ht="12.8" r="13" s="349">
      <c r="A13" s="365" t="n">
        <v>0</v>
      </c>
      <c r="B13" s="422" t="inlineStr">
        <is>
          <t>&gt; 1  year and &lt;= 1,5 years</t>
        </is>
      </c>
      <c r="C13" s="423" t="n"/>
      <c r="D13" s="424" t="n">
        <v>40.5</v>
      </c>
      <c r="E13" s="425" t="n">
        <v>253.43</v>
      </c>
      <c r="F13" s="424" t="n">
        <v>56</v>
      </c>
      <c r="G13" s="425" t="n">
        <v>242.3</v>
      </c>
    </row>
    <row customHeight="1" ht="12.8" r="14" s="349">
      <c r="A14" s="365" t="n">
        <v>0</v>
      </c>
      <c r="B14" s="422" t="inlineStr">
        <is>
          <t>&gt; 1,5 years and &lt;= 2 years</t>
        </is>
      </c>
      <c r="C14" s="422" t="n"/>
      <c r="D14" s="426" t="n">
        <v>305.8</v>
      </c>
      <c r="E14" s="427" t="n">
        <v>230.37</v>
      </c>
      <c r="F14" s="426" t="n">
        <v>68.5</v>
      </c>
      <c r="G14" s="427" t="n">
        <v>226</v>
      </c>
    </row>
    <row customHeight="1" ht="12.8" r="15" s="349">
      <c r="A15" s="365" t="n">
        <v>0</v>
      </c>
      <c r="B15" s="422" t="inlineStr">
        <is>
          <t>&gt; 2 years and &lt;= 3 years</t>
        </is>
      </c>
      <c r="C15" s="422" t="n"/>
      <c r="D15" s="426" t="n">
        <v>389.5</v>
      </c>
      <c r="E15" s="427" t="n">
        <v>573.76</v>
      </c>
      <c r="F15" s="426" t="n">
        <v>346.3</v>
      </c>
      <c r="G15" s="427" t="n">
        <v>468</v>
      </c>
    </row>
    <row customHeight="1" ht="12.8" r="16" s="349">
      <c r="A16" s="365" t="n">
        <v>0</v>
      </c>
      <c r="B16" s="422" t="inlineStr">
        <is>
          <t>&gt; 3 years and &lt;= 4 years</t>
        </is>
      </c>
      <c r="C16" s="422" t="n"/>
      <c r="D16" s="426" t="n">
        <v>293</v>
      </c>
      <c r="E16" s="427" t="n">
        <v>499.92</v>
      </c>
      <c r="F16" s="426" t="n">
        <v>389.5</v>
      </c>
      <c r="G16" s="427" t="n">
        <v>578.6</v>
      </c>
    </row>
    <row customHeight="1" ht="12.8" r="17" s="349">
      <c r="A17" s="365" t="n">
        <v>0</v>
      </c>
      <c r="B17" s="422" t="inlineStr">
        <is>
          <t>&gt; 4 years and &lt;= 5 years</t>
        </is>
      </c>
      <c r="C17" s="422" t="n"/>
      <c r="D17" s="426" t="n">
        <v>292.5</v>
      </c>
      <c r="E17" s="427" t="n">
        <v>480.47</v>
      </c>
      <c r="F17" s="426" t="n">
        <v>293</v>
      </c>
      <c r="G17" s="427" t="n">
        <v>594.4</v>
      </c>
    </row>
    <row customHeight="1" ht="12.8" r="18" s="349">
      <c r="A18" s="365" t="n">
        <v>0</v>
      </c>
      <c r="B18" s="422" t="inlineStr">
        <is>
          <t>&gt; 5 years and &lt;= 10 years</t>
        </is>
      </c>
      <c r="C18" s="423" t="n"/>
      <c r="D18" s="424" t="n">
        <v>121.5</v>
      </c>
      <c r="E18" s="425" t="n">
        <v>2205.37</v>
      </c>
      <c r="F18" s="424" t="n">
        <v>379</v>
      </c>
      <c r="G18" s="425" t="n">
        <v>1678.4</v>
      </c>
    </row>
    <row customHeight="1" ht="12.8" r="19" s="349">
      <c r="A19" s="365" t="n">
        <v>0</v>
      </c>
      <c r="B19" s="422" t="inlineStr">
        <is>
          <t>&gt; 10 years</t>
        </is>
      </c>
      <c r="C19" s="423" t="n"/>
      <c r="D19" s="424" t="n">
        <v>67</v>
      </c>
      <c r="E19" s="425" t="n">
        <v>372.57</v>
      </c>
      <c r="F19" s="424" t="n">
        <v>92</v>
      </c>
      <c r="G19" s="425" t="n">
        <v>323</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10</v>
      </c>
      <c r="E24" s="425" t="n">
        <v>33.55</v>
      </c>
      <c r="F24" s="424" t="n">
        <v>3</v>
      </c>
      <c r="G24" s="425" t="n">
        <v>60.1</v>
      </c>
    </row>
    <row customHeight="1" ht="12.8" r="25" s="349">
      <c r="A25" s="365" t="n">
        <v>1</v>
      </c>
      <c r="B25" s="422" t="inlineStr">
        <is>
          <t>&gt; 0,5 years and &lt;= 1 year</t>
        </is>
      </c>
      <c r="C25" s="423" t="n"/>
      <c r="D25" s="424" t="n">
        <v>25</v>
      </c>
      <c r="E25" s="425" t="n">
        <v>25.28</v>
      </c>
      <c r="F25" s="424" t="n">
        <v>20</v>
      </c>
      <c r="G25" s="425" t="n">
        <v>24</v>
      </c>
    </row>
    <row customHeight="1" ht="12.8" r="26" s="349">
      <c r="A26" s="365" t="n">
        <v>1</v>
      </c>
      <c r="B26" s="422" t="inlineStr">
        <is>
          <t>&gt; 1  year and &lt;= 1,5 years</t>
        </is>
      </c>
      <c r="C26" s="423" t="n"/>
      <c r="D26" s="424" t="n">
        <v>5</v>
      </c>
      <c r="E26" s="425" t="n">
        <v>12.38</v>
      </c>
      <c r="F26" s="424" t="n">
        <v>10</v>
      </c>
      <c r="G26" s="425" t="n">
        <v>36.2</v>
      </c>
    </row>
    <row customHeight="1" ht="12.8" r="27" s="349">
      <c r="A27" s="365" t="n">
        <v>1</v>
      </c>
      <c r="B27" s="422" t="inlineStr">
        <is>
          <t>&gt; 1,5 years and &lt;= 2 years</t>
        </is>
      </c>
      <c r="C27" s="422" t="n"/>
      <c r="D27" s="426" t="n">
        <v>0</v>
      </c>
      <c r="E27" s="427" t="n">
        <v>9.210000000000001</v>
      </c>
      <c r="F27" s="426" t="n">
        <v>25</v>
      </c>
      <c r="G27" s="427" t="n">
        <v>30.2</v>
      </c>
    </row>
    <row customHeight="1" ht="12.8" r="28" s="349">
      <c r="A28" s="365" t="n">
        <v>1</v>
      </c>
      <c r="B28" s="422" t="inlineStr">
        <is>
          <t>&gt; 2 years and &lt;= 3 years</t>
        </is>
      </c>
      <c r="C28" s="422" t="n"/>
      <c r="D28" s="426" t="n">
        <v>35</v>
      </c>
      <c r="E28" s="427" t="n">
        <v>13.36</v>
      </c>
      <c r="F28" s="426" t="n">
        <v>5</v>
      </c>
      <c r="G28" s="427" t="n">
        <v>31.9</v>
      </c>
    </row>
    <row customHeight="1" ht="12.8" r="29" s="349">
      <c r="A29" s="365" t="n">
        <v>1</v>
      </c>
      <c r="B29" s="422" t="inlineStr">
        <is>
          <t>&gt; 3 years and &lt;= 4 years</t>
        </is>
      </c>
      <c r="C29" s="422" t="n"/>
      <c r="D29" s="426" t="n">
        <v>15</v>
      </c>
      <c r="E29" s="427" t="n">
        <v>17.41</v>
      </c>
      <c r="F29" s="426" t="n">
        <v>35</v>
      </c>
      <c r="G29" s="427" t="n">
        <v>23.8</v>
      </c>
    </row>
    <row customHeight="1" ht="12.8" r="30" s="349">
      <c r="A30" s="365" t="n">
        <v>1</v>
      </c>
      <c r="B30" s="422" t="inlineStr">
        <is>
          <t>&gt; 4 years and &lt;= 5 years</t>
        </is>
      </c>
      <c r="C30" s="422" t="n"/>
      <c r="D30" s="426" t="n">
        <v>100</v>
      </c>
      <c r="E30" s="427" t="n">
        <v>11.93</v>
      </c>
      <c r="F30" s="426" t="n">
        <v>15</v>
      </c>
      <c r="G30" s="427" t="n">
        <v>21.8</v>
      </c>
    </row>
    <row customHeight="1" ht="12.8" r="31" s="349">
      <c r="A31" s="365" t="n">
        <v>1</v>
      </c>
      <c r="B31" s="422" t="inlineStr">
        <is>
          <t>&gt; 5 years and &lt;= 10 years</t>
        </is>
      </c>
      <c r="C31" s="423" t="n"/>
      <c r="D31" s="424" t="n">
        <v>0</v>
      </c>
      <c r="E31" s="425" t="n">
        <v>151.35</v>
      </c>
      <c r="F31" s="424" t="n">
        <v>100</v>
      </c>
      <c r="G31" s="425" t="n">
        <v>194</v>
      </c>
    </row>
    <row customHeight="1" ht="12.8" r="32" s="349">
      <c r="A32" s="365" t="n">
        <v>1</v>
      </c>
      <c r="B32" s="422" t="inlineStr">
        <is>
          <t>&gt; 10 years</t>
        </is>
      </c>
      <c r="C32" s="423" t="n"/>
      <c r="D32" s="426" t="n">
        <v>53.42</v>
      </c>
      <c r="E32" s="427" t="n">
        <v>43.29</v>
      </c>
      <c r="F32" s="426" t="n">
        <v>53.4</v>
      </c>
      <c r="G32" s="427" t="n">
        <v>69.10000000000001</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3296.1</v>
      </c>
      <c r="E9" s="438" t="n">
        <v>2851.1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914.74</v>
      </c>
      <c r="E10" s="440" t="n">
        <v>759.6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557.79</v>
      </c>
      <c r="E11" s="440" t="n">
        <v>596.7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31.6</v>
      </c>
      <c r="E12" s="440" t="n">
        <v>31.6</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150.75</v>
      </c>
      <c r="E21" s="425" t="n">
        <v>131.8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167</v>
      </c>
      <c r="E22" s="440" t="n">
        <v>359.3</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708.08</v>
      </c>
      <c r="H16" s="490" t="n">
        <v>2090.36</v>
      </c>
      <c r="I16" s="490" t="n">
        <v>1308.72</v>
      </c>
      <c r="J16" s="490" t="n">
        <v>0</v>
      </c>
      <c r="K16" s="490" t="n">
        <v>0</v>
      </c>
      <c r="L16" s="490">
        <f>SUM(M16:R16)</f>
        <v/>
      </c>
      <c r="M16" s="490" t="n">
        <v>326.68</v>
      </c>
      <c r="N16" s="490" t="n">
        <v>79.21000000000001</v>
      </c>
      <c r="O16" s="490" t="n">
        <v>6.34</v>
      </c>
      <c r="P16" s="490" t="n">
        <v>280.85</v>
      </c>
      <c r="Q16" s="490" t="n">
        <v>0</v>
      </c>
      <c r="R16" s="490" t="n">
        <v>0</v>
      </c>
      <c r="S16" s="491" t="n">
        <v>0</v>
      </c>
      <c r="T16" s="490" t="n">
        <v>0</v>
      </c>
    </row>
    <row customHeight="1" ht="12.75" r="17" s="349">
      <c r="B17" s="348" t="n"/>
      <c r="C17" s="484" t="n"/>
      <c r="D17" s="484">
        <f>"year "&amp;(AktJahr-1)</f>
        <v/>
      </c>
      <c r="E17" s="492">
        <f>F17+L17</f>
        <v/>
      </c>
      <c r="F17" s="492">
        <f>SUM(G17:K17)</f>
        <v/>
      </c>
      <c r="G17" s="492" t="n">
        <v>499.9</v>
      </c>
      <c r="H17" s="492" t="n">
        <v>1824.2</v>
      </c>
      <c r="I17" s="492" t="n">
        <v>1206.3</v>
      </c>
      <c r="J17" s="492" t="n">
        <v>0</v>
      </c>
      <c r="K17" s="492" t="n">
        <v>0</v>
      </c>
      <c r="L17" s="492">
        <f>SUM(M17:R17)</f>
        <v/>
      </c>
      <c r="M17" s="492" t="n">
        <v>313.1</v>
      </c>
      <c r="N17" s="492" t="n">
        <v>82.5</v>
      </c>
      <c r="O17" s="492" t="n">
        <v>4.1</v>
      </c>
      <c r="P17" s="492" t="n">
        <v>308.9</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708.08</v>
      </c>
      <c r="H18" s="490" t="n">
        <v>2090.36</v>
      </c>
      <c r="I18" s="490" t="n">
        <v>1308.72</v>
      </c>
      <c r="J18" s="490" t="n">
        <v>0</v>
      </c>
      <c r="K18" s="490" t="n">
        <v>0</v>
      </c>
      <c r="L18" s="490">
        <f>SUM(M18:R18)</f>
        <v/>
      </c>
      <c r="M18" s="490" t="n">
        <v>326.68</v>
      </c>
      <c r="N18" s="490" t="n">
        <v>79.21000000000001</v>
      </c>
      <c r="O18" s="490" t="n">
        <v>6.34</v>
      </c>
      <c r="P18" s="490" t="n">
        <v>280.85</v>
      </c>
      <c r="Q18" s="490" t="n">
        <v>0</v>
      </c>
      <c r="R18" s="490" t="n">
        <v>0</v>
      </c>
      <c r="S18" s="491" t="n">
        <v>0</v>
      </c>
      <c r="T18" s="490" t="n">
        <v>0</v>
      </c>
    </row>
    <row customHeight="1" ht="12.8" r="19" s="349">
      <c r="B19" s="348" t="n"/>
      <c r="C19" s="484" t="n"/>
      <c r="D19" s="484">
        <f>$D$17</f>
        <v/>
      </c>
      <c r="E19" s="492">
        <f>F19+L19</f>
        <v/>
      </c>
      <c r="F19" s="492">
        <f>SUM(G19:K19)</f>
        <v/>
      </c>
      <c r="G19" s="492" t="n">
        <v>499.9</v>
      </c>
      <c r="H19" s="492" t="n">
        <v>1824.2</v>
      </c>
      <c r="I19" s="492" t="n">
        <v>1206.3</v>
      </c>
      <c r="J19" s="492" t="n">
        <v>0</v>
      </c>
      <c r="K19" s="492" t="n">
        <v>0</v>
      </c>
      <c r="L19" s="492">
        <f>SUM(M19:R19)</f>
        <v/>
      </c>
      <c r="M19" s="492" t="n">
        <v>313.1</v>
      </c>
      <c r="N19" s="492" t="n">
        <v>82.5</v>
      </c>
      <c r="O19" s="492" t="n">
        <v>4.1</v>
      </c>
      <c r="P19" s="492" t="n">
        <v>308.9</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28</v>
      </c>
      <c r="I12" s="490" t="n">
        <v>186.87</v>
      </c>
      <c r="J12" s="534" t="n">
        <v>70.73999999999999</v>
      </c>
      <c r="K12" s="533" t="n">
        <v>0</v>
      </c>
      <c r="L12" s="490" t="n">
        <v>0</v>
      </c>
      <c r="M12" s="490" t="n">
        <v>32.14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28</v>
      </c>
      <c r="I13" s="539" t="n">
        <v>336.7</v>
      </c>
      <c r="J13" s="540" t="n">
        <v>73.90000000000001</v>
      </c>
      <c r="K13" s="538" t="n">
        <v>0</v>
      </c>
      <c r="L13" s="539" t="n">
        <v>0</v>
      </c>
      <c r="M13" s="539" t="n">
        <v>52.5</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28</v>
      </c>
      <c r="I14" s="490" t="n">
        <v>186.87</v>
      </c>
      <c r="J14" s="534" t="n">
        <v>70.73999999999999</v>
      </c>
      <c r="K14" s="533" t="n">
        <v>0</v>
      </c>
      <c r="L14" s="490" t="n">
        <v>0</v>
      </c>
      <c r="M14" s="490" t="n">
        <v>32.14</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28</v>
      </c>
      <c r="I15" s="539" t="n">
        <v>336.7</v>
      </c>
      <c r="J15" s="540" t="n">
        <v>73.90000000000001</v>
      </c>
      <c r="K15" s="538" t="n">
        <v>0</v>
      </c>
      <c r="L15" s="539" t="n">
        <v>0</v>
      </c>
      <c r="M15" s="539" t="n">
        <v>52.5</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313.5</v>
      </c>
      <c r="F13" s="490" t="n">
        <v>0</v>
      </c>
      <c r="G13" s="490" t="n">
        <v>0</v>
      </c>
      <c r="H13" s="490" t="n">
        <v>0</v>
      </c>
      <c r="I13" s="535" t="n">
        <v>313.5</v>
      </c>
    </row>
    <row customHeight="1" ht="12.8" r="14" s="349">
      <c r="B14" s="604" t="n"/>
      <c r="C14" s="439" t="n"/>
      <c r="D14" s="439">
        <f>"Jahr "&amp;(AktJahr-1)</f>
        <v/>
      </c>
      <c r="E14" s="536" t="n">
        <v>301.6</v>
      </c>
      <c r="F14" s="539" t="n">
        <v>0</v>
      </c>
      <c r="G14" s="539" t="n">
        <v>0</v>
      </c>
      <c r="H14" s="539" t="n">
        <v>0</v>
      </c>
      <c r="I14" s="541" t="n">
        <v>301.6</v>
      </c>
    </row>
    <row customHeight="1" ht="12.8" r="15" s="349">
      <c r="B15" s="604" t="inlineStr">
        <is>
          <t>DE</t>
        </is>
      </c>
      <c r="C15" s="488" t="inlineStr">
        <is>
          <t>Germany</t>
        </is>
      </c>
      <c r="D15" s="489">
        <f>$D$13</f>
        <v/>
      </c>
      <c r="E15" s="531" t="n">
        <v>65</v>
      </c>
      <c r="F15" s="490" t="n">
        <v>0</v>
      </c>
      <c r="G15" s="490" t="n">
        <v>0</v>
      </c>
      <c r="H15" s="490" t="n">
        <v>0</v>
      </c>
      <c r="I15" s="535" t="n">
        <v>65</v>
      </c>
    </row>
    <row customHeight="1" ht="12.8" r="16" s="349">
      <c r="B16" s="604" t="n"/>
      <c r="C16" s="439" t="n"/>
      <c r="D16" s="439">
        <f>$D$14</f>
        <v/>
      </c>
      <c r="E16" s="536" t="n">
        <v>172.6</v>
      </c>
      <c r="F16" s="539" t="n">
        <v>0</v>
      </c>
      <c r="G16" s="539" t="n">
        <v>0</v>
      </c>
      <c r="H16" s="539" t="n">
        <v>0</v>
      </c>
      <c r="I16" s="541" t="n">
        <v>172.6</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v>48.5</v>
      </c>
      <c r="F49" s="490" t="n">
        <v>0</v>
      </c>
      <c r="G49" s="490" t="n">
        <v>0</v>
      </c>
      <c r="H49" s="490" t="n">
        <v>0</v>
      </c>
      <c r="I49" s="535" t="n">
        <v>48.5</v>
      </c>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v>125</v>
      </c>
      <c r="F53" s="490" t="n">
        <v>0</v>
      </c>
      <c r="G53" s="490" t="n">
        <v>0</v>
      </c>
      <c r="H53" s="490" t="n">
        <v>0</v>
      </c>
      <c r="I53" s="535" t="n">
        <v>125</v>
      </c>
    </row>
    <row customHeight="1" ht="12.8" r="54" s="349">
      <c r="B54" s="604" t="n"/>
      <c r="C54" s="439" t="n"/>
      <c r="D54" s="439">
        <f>$D$14</f>
        <v/>
      </c>
      <c r="E54" s="536" t="n">
        <v>54</v>
      </c>
      <c r="F54" s="539" t="n">
        <v>0</v>
      </c>
      <c r="G54" s="539" t="n">
        <v>0</v>
      </c>
      <c r="H54" s="539" t="n">
        <v>0</v>
      </c>
      <c r="I54" s="541" t="n">
        <v>54</v>
      </c>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v>55</v>
      </c>
      <c r="F67" s="490" t="n">
        <v>0</v>
      </c>
      <c r="G67" s="490" t="n">
        <v>0</v>
      </c>
      <c r="H67" s="490" t="n">
        <v>0</v>
      </c>
      <c r="I67" s="535" t="n">
        <v>55</v>
      </c>
    </row>
    <row customHeight="1" ht="12.8" r="68" s="349">
      <c r="B68" s="604" t="n"/>
      <c r="C68" s="439" t="n"/>
      <c r="D68" s="439">
        <f>$D$14</f>
        <v/>
      </c>
      <c r="E68" s="536" t="n">
        <v>55</v>
      </c>
      <c r="F68" s="539" t="n">
        <v>0</v>
      </c>
      <c r="G68" s="539" t="n">
        <v>0</v>
      </c>
      <c r="H68" s="539" t="n">
        <v>0</v>
      </c>
      <c r="I68" s="541" t="n">
        <v>55</v>
      </c>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20</v>
      </c>
      <c r="F85" s="490" t="n">
        <v>0</v>
      </c>
      <c r="G85" s="490" t="n">
        <v>0</v>
      </c>
      <c r="H85" s="490" t="n">
        <v>0</v>
      </c>
      <c r="I85" s="535" t="n">
        <v>20</v>
      </c>
    </row>
    <row customHeight="1" ht="12.8" r="86" s="349">
      <c r="B86" s="604" t="n"/>
      <c r="C86" s="439" t="n"/>
      <c r="D86" s="439">
        <f>$D$14</f>
        <v/>
      </c>
      <c r="E86" s="536" t="n">
        <v>20</v>
      </c>
      <c r="F86" s="539" t="n">
        <v>0</v>
      </c>
      <c r="G86" s="539" t="n">
        <v>0</v>
      </c>
      <c r="H86" s="539" t="n">
        <v>0</v>
      </c>
      <c r="I86" s="541" t="n">
        <v>20</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